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2210" tabRatio="745" activeTab="0"/>
  </bookViews>
  <sheets>
    <sheet name="Culture Audit© Instructions" sheetId="1" r:id="rId1"/>
    <sheet name="Part 1 - Culture Brief©" sheetId="2" r:id="rId2"/>
    <sheet name="Part 2 - Culture Audit©" sheetId="3" r:id="rId3"/>
    <sheet name="CA1 Database Use ONLY" sheetId="4" state="hidden" r:id="rId4"/>
    <sheet name="CA2 Database Use ONLY" sheetId="5" state="hidden" r:id="rId5"/>
    <sheet name="CA Evaluation" sheetId="6" state="hidden" r:id="rId6"/>
    <sheet name="CA Scoring" sheetId="7" state="hidden" r:id="rId7"/>
    <sheet name="Women's Scoring" sheetId="8" state="hidden" r:id="rId8"/>
    <sheet name="BPPs" sheetId="9" state="hidden" r:id="rId9"/>
    <sheet name="Company Score Horizontal" sheetId="10" state="hidden" r:id="rId10"/>
    <sheet name="Validation" sheetId="11" state="hidden" r:id="rId11"/>
  </sheets>
  <definedNames>
    <definedName name="_xlnm.Print_Area" localSheetId="6">'CA Scoring'!$A$1:$L$24</definedName>
    <definedName name="_xlnm.Print_Area" localSheetId="1">'Part 1 - Culture Brief©'!$A$1:$D$331</definedName>
    <definedName name="ValidCountries">'Part 1 - Culture Brief©'!$J$14:$J$207</definedName>
    <definedName name="ValidEducation">'Part 1 - Culture Brief©'!$H$38:$H$43</definedName>
    <definedName name="ValidEmployeeSurvey">'Part 1 - Culture Brief©'!$H$177:$H$181</definedName>
    <definedName name="ValidEmployeeSurveyPeriod">'Part 1 - Culture Brief©'!$H$189:$H$195</definedName>
    <definedName name="ValidGender">'Part 1 - Culture Brief©'!$H$27:$H$29</definedName>
    <definedName name="ValidImportantIssue">'Part 1 - Culture Brief©'!$H$199:$H$218</definedName>
    <definedName name="ValidIndustries">'Part 1 - Culture Brief©'!$H$62:$H$169</definedName>
    <definedName name="ValidOwnership">'Part 1 - Culture Brief©'!$H$47:$H$53</definedName>
    <definedName name="ValidPromoted">'Part 1 - Culture Brief©'!$H$33:$H$35</definedName>
    <definedName name="ValidProvinces">'Part 1 - Culture Brief©'!$H$14:$H$23</definedName>
    <definedName name="ValidYesNo">'Part 1 - Culture Brief©'!$H$57:$H$59</definedName>
  </definedNames>
  <calcPr fullCalcOnLoad="1"/>
</workbook>
</file>

<file path=xl/comments7.xml><?xml version="1.0" encoding="utf-8"?>
<comments xmlns="http://schemas.openxmlformats.org/spreadsheetml/2006/main">
  <authors>
    <author>syonge</author>
    <author>Alison</author>
  </authors>
  <commentList>
    <comment ref="E7" authorId="0">
      <text>
        <r>
          <rPr>
            <b/>
            <sz val="8"/>
            <rFont val="Tahoma"/>
            <family val="2"/>
          </rPr>
          <t>0 Points</t>
        </r>
        <r>
          <rPr>
            <sz val="8"/>
            <rFont val="Tahoma"/>
            <family val="2"/>
          </rPr>
          <t xml:space="preserve"> No answer given; no programs cited.
</t>
        </r>
        <r>
          <rPr>
            <b/>
            <sz val="8"/>
            <rFont val="Tahoma"/>
            <family val="2"/>
          </rPr>
          <t>1 Point</t>
        </r>
        <r>
          <rPr>
            <sz val="8"/>
            <rFont val="Tahoma"/>
            <family val="2"/>
          </rPr>
          <t xml:space="preserve"> Below average variety; few programs cited
</t>
        </r>
        <r>
          <rPr>
            <b/>
            <sz val="8"/>
            <rFont val="Tahoma"/>
            <family val="2"/>
          </rPr>
          <t>2 Points</t>
        </r>
        <r>
          <rPr>
            <sz val="8"/>
            <rFont val="Tahoma"/>
            <family val="2"/>
          </rPr>
          <t xml:space="preserve"> Average variety; some programs; few methods
</t>
        </r>
        <r>
          <rPr>
            <b/>
            <sz val="8"/>
            <rFont val="Tahoma"/>
            <family val="2"/>
          </rPr>
          <t>3 Points</t>
        </r>
        <r>
          <rPr>
            <sz val="8"/>
            <rFont val="Tahoma"/>
            <family val="2"/>
          </rPr>
          <t xml:space="preserve"> Good; many programs, few methods
</t>
        </r>
        <r>
          <rPr>
            <b/>
            <sz val="8"/>
            <rFont val="Tahoma"/>
            <family val="2"/>
          </rPr>
          <t>4 Points</t>
        </r>
        <r>
          <rPr>
            <sz val="8"/>
            <rFont val="Tahoma"/>
            <family val="2"/>
          </rPr>
          <t xml:space="preserve"> Above average; many programs, many methods
</t>
        </r>
        <r>
          <rPr>
            <b/>
            <sz val="8"/>
            <rFont val="Tahoma"/>
            <family val="2"/>
          </rPr>
          <t>5 Points</t>
        </r>
        <r>
          <rPr>
            <sz val="8"/>
            <rFont val="Tahoma"/>
            <family val="2"/>
          </rPr>
          <t xml:space="preserve"> World-class; programs of a wide variety of type, method of delivery, purpose, etc.
</t>
        </r>
      </text>
    </comment>
    <comment ref="F7" authorId="0">
      <text>
        <r>
          <rPr>
            <b/>
            <sz val="8"/>
            <rFont val="Tahoma"/>
            <family val="2"/>
          </rPr>
          <t>0 Points</t>
        </r>
        <r>
          <rPr>
            <sz val="8"/>
            <rFont val="Tahoma"/>
            <family val="2"/>
          </rPr>
          <t xml:space="preserve"> No answer given; no programs cited.
</t>
        </r>
        <r>
          <rPr>
            <b/>
            <sz val="8"/>
            <rFont val="Tahoma"/>
            <family val="2"/>
          </rPr>
          <t>1 Point</t>
        </r>
        <r>
          <rPr>
            <sz val="8"/>
            <rFont val="Tahoma"/>
            <family val="2"/>
          </rPr>
          <t xml:space="preserve"> Programs are not original; “I’ve seen it before.”
</t>
        </r>
        <r>
          <rPr>
            <b/>
            <sz val="8"/>
            <rFont val="Tahoma"/>
            <family val="2"/>
          </rPr>
          <t>2 Points</t>
        </r>
        <r>
          <rPr>
            <sz val="8"/>
            <rFont val="Tahoma"/>
            <family val="2"/>
          </rPr>
          <t xml:space="preserve"> Limited originality; programs are somewhat creative in their design. 
</t>
        </r>
        <r>
          <rPr>
            <b/>
            <sz val="8"/>
            <rFont val="Tahoma"/>
            <family val="2"/>
          </rPr>
          <t>3 Points</t>
        </r>
        <r>
          <rPr>
            <sz val="8"/>
            <rFont val="Tahoma"/>
            <family val="2"/>
          </rPr>
          <t xml:space="preserve"> At least one program is original. Programs of a familiar type are creatively designed.
</t>
        </r>
        <r>
          <rPr>
            <b/>
            <sz val="8"/>
            <rFont val="Tahoma"/>
            <family val="2"/>
          </rPr>
          <t>4 Points</t>
        </r>
        <r>
          <rPr>
            <sz val="8"/>
            <rFont val="Tahoma"/>
            <family val="2"/>
          </rPr>
          <t xml:space="preserve"> A few programs are unusual and/or bear a clear “mark” of the company’s culture.
</t>
        </r>
        <r>
          <rPr>
            <b/>
            <sz val="8"/>
            <rFont val="Tahoma"/>
            <family val="2"/>
          </rPr>
          <t>5 Points</t>
        </r>
        <r>
          <rPr>
            <sz val="8"/>
            <rFont val="Tahoma"/>
            <family val="2"/>
          </rPr>
          <t xml:space="preserve"> Several programs are highly unusual, creative, innovative, and unique to the company’s culture.
</t>
        </r>
      </text>
    </comment>
    <comment ref="G7" authorId="0">
      <text>
        <r>
          <rPr>
            <b/>
            <sz val="8"/>
            <rFont val="Tahoma"/>
            <family val="2"/>
          </rPr>
          <t>0 Points</t>
        </r>
        <r>
          <rPr>
            <sz val="8"/>
            <rFont val="Tahoma"/>
            <family val="2"/>
          </rPr>
          <t xml:space="preserve"> No answer given; no programs cited.
</t>
        </r>
        <r>
          <rPr>
            <b/>
            <sz val="8"/>
            <rFont val="Tahoma"/>
            <family val="2"/>
          </rPr>
          <t>1 Point</t>
        </r>
        <r>
          <rPr>
            <sz val="8"/>
            <rFont val="Tahoma"/>
            <family val="2"/>
          </rPr>
          <t xml:space="preserve"> Programs are designed by and for managers only. A sense of “stratification” or rank prevails.
</t>
        </r>
        <r>
          <rPr>
            <b/>
            <sz val="8"/>
            <rFont val="Tahoma"/>
            <family val="2"/>
          </rPr>
          <t>2 Points</t>
        </r>
        <r>
          <rPr>
            <sz val="8"/>
            <rFont val="Tahoma"/>
            <family val="2"/>
          </rPr>
          <t xml:space="preserve"> Most, but not all programs are for managers.
</t>
        </r>
        <r>
          <rPr>
            <b/>
            <sz val="8"/>
            <rFont val="Tahoma"/>
            <family val="2"/>
          </rPr>
          <t>3 Points</t>
        </r>
        <r>
          <rPr>
            <sz val="8"/>
            <rFont val="Tahoma"/>
            <family val="2"/>
          </rPr>
          <t xml:space="preserve"> More than one program is either designed and implemented by and intended for non-managers.
</t>
        </r>
        <r>
          <rPr>
            <b/>
            <sz val="8"/>
            <rFont val="Tahoma"/>
            <family val="2"/>
          </rPr>
          <t>4 Points</t>
        </r>
        <r>
          <rPr>
            <sz val="8"/>
            <rFont val="Tahoma"/>
            <family val="2"/>
          </rPr>
          <t xml:space="preserve"> Programs are inclusive; benefits are shared widely across the company.
</t>
        </r>
        <r>
          <rPr>
            <b/>
            <sz val="8"/>
            <rFont val="Tahoma"/>
            <family val="2"/>
          </rPr>
          <t>5 Points</t>
        </r>
        <r>
          <rPr>
            <sz val="8"/>
            <rFont val="Tahoma"/>
            <family val="2"/>
          </rPr>
          <t xml:space="preserve"> Programs are exceptionally egalitarian / classless and inclusive of all people, regardless of rank, etc.
</t>
        </r>
      </text>
    </comment>
    <comment ref="H7" authorId="0">
      <text>
        <r>
          <rPr>
            <b/>
            <sz val="8"/>
            <rFont val="Tahoma"/>
            <family val="2"/>
          </rPr>
          <t>0 Points</t>
        </r>
        <r>
          <rPr>
            <sz val="8"/>
            <rFont val="Tahoma"/>
            <family val="2"/>
          </rPr>
          <t xml:space="preserve"> No answer given; no programs cited.
</t>
        </r>
        <r>
          <rPr>
            <b/>
            <sz val="8"/>
            <rFont val="Tahoma"/>
            <family val="2"/>
          </rPr>
          <t>1 Point</t>
        </r>
        <r>
          <rPr>
            <sz val="8"/>
            <rFont val="Tahoma"/>
            <family val="2"/>
          </rPr>
          <t xml:space="preserve"> No sense of warmth; programs feel cold and calculated; employees seem to be “faceless”.
</t>
        </r>
        <r>
          <rPr>
            <b/>
            <sz val="8"/>
            <rFont val="Tahoma"/>
            <family val="2"/>
          </rPr>
          <t>2 Points</t>
        </r>
        <r>
          <rPr>
            <sz val="8"/>
            <rFont val="Tahoma"/>
            <family val="2"/>
          </rPr>
          <t xml:space="preserve"> At least one program suggests a sense of human touch, whether in delivery style or purpose.
</t>
        </r>
        <r>
          <rPr>
            <b/>
            <sz val="8"/>
            <rFont val="Tahoma"/>
            <family val="2"/>
          </rPr>
          <t>3 Points</t>
        </r>
        <r>
          <rPr>
            <sz val="8"/>
            <rFont val="Tahoma"/>
            <family val="2"/>
          </rPr>
          <t xml:space="preserve"> Several programs convey human touch; the “degree” of warmth is good, not fantastic.
</t>
        </r>
        <r>
          <rPr>
            <b/>
            <sz val="8"/>
            <rFont val="Tahoma"/>
            <family val="2"/>
          </rPr>
          <t>4 Points</t>
        </r>
        <r>
          <rPr>
            <sz val="8"/>
            <rFont val="Tahoma"/>
            <family val="2"/>
          </rPr>
          <t xml:space="preserve"> Above average sense of caring, generosity, or appreciation evident in several programs.
</t>
        </r>
        <r>
          <rPr>
            <b/>
            <sz val="8"/>
            <rFont val="Tahoma"/>
            <family val="2"/>
          </rPr>
          <t>5 Points</t>
        </r>
        <r>
          <rPr>
            <sz val="8"/>
            <rFont val="Tahoma"/>
            <family val="2"/>
          </rPr>
          <t xml:space="preserve"> Programs are exceptionally generous, caring, and delivered with a sense of true appreciation.</t>
        </r>
      </text>
    </comment>
    <comment ref="I7" authorId="0">
      <text>
        <r>
          <rPr>
            <b/>
            <sz val="8"/>
            <rFont val="Tahoma"/>
            <family val="2"/>
          </rPr>
          <t>0 Points</t>
        </r>
        <r>
          <rPr>
            <sz val="8"/>
            <rFont val="Tahoma"/>
            <family val="2"/>
          </rPr>
          <t xml:space="preserve"> No answer given; no programs cited.
</t>
        </r>
        <r>
          <rPr>
            <b/>
            <sz val="8"/>
            <rFont val="Tahoma"/>
            <family val="2"/>
          </rPr>
          <t xml:space="preserve">1 Point </t>
        </r>
        <r>
          <rPr>
            <sz val="8"/>
            <rFont val="Tahoma"/>
            <family val="2"/>
          </rPr>
          <t xml:space="preserve">Programs feel detached from each other and in no way reflect culture (i.e. values, vision, etc.).
</t>
        </r>
        <r>
          <rPr>
            <b/>
            <sz val="8"/>
            <rFont val="Tahoma"/>
            <family val="2"/>
          </rPr>
          <t>2 Points</t>
        </r>
        <r>
          <rPr>
            <sz val="8"/>
            <rFont val="Tahoma"/>
            <family val="2"/>
          </rPr>
          <t xml:space="preserve"> One or two programs are tied to each other or other programs through a common theme.
</t>
        </r>
        <r>
          <rPr>
            <b/>
            <sz val="8"/>
            <rFont val="Tahoma"/>
            <family val="2"/>
          </rPr>
          <t>3 Points</t>
        </r>
        <r>
          <rPr>
            <sz val="8"/>
            <rFont val="Tahoma"/>
            <family val="2"/>
          </rPr>
          <t xml:space="preserve"> A few programs are linked to a cultural “theme” e.g. values, vision, etc.
</t>
        </r>
        <r>
          <rPr>
            <b/>
            <sz val="8"/>
            <rFont val="Tahoma"/>
            <family val="2"/>
          </rPr>
          <t>4 Points</t>
        </r>
        <r>
          <rPr>
            <sz val="8"/>
            <rFont val="Tahoma"/>
            <family val="2"/>
          </rPr>
          <t xml:space="preserve"> Most programs are well integrated with each other or with a greater culture.
</t>
        </r>
        <r>
          <rPr>
            <b/>
            <sz val="8"/>
            <rFont val="Tahoma"/>
            <family val="2"/>
          </rPr>
          <t>5 Points</t>
        </r>
        <r>
          <rPr>
            <sz val="8"/>
            <rFont val="Tahoma"/>
            <family val="2"/>
          </rPr>
          <t xml:space="preserve"> Programs are designed and delivered as part of a clear, compelling framework for the culture.</t>
        </r>
        <r>
          <rPr>
            <sz val="8"/>
            <rFont val="Tahoma"/>
            <family val="2"/>
          </rPr>
          <t xml:space="preserve">
</t>
        </r>
      </text>
    </comment>
    <comment ref="E8" authorId="1">
      <text>
        <r>
          <rPr>
            <b/>
            <sz val="8"/>
            <rFont val="Tahoma"/>
            <family val="2"/>
          </rPr>
          <t>Variety of methods used for hiring.</t>
        </r>
      </text>
    </comment>
    <comment ref="F8" authorId="1">
      <text>
        <r>
          <rPr>
            <b/>
            <sz val="8"/>
            <rFont val="Tahoma"/>
            <family val="2"/>
          </rPr>
          <t>Highly original methods used for hiring.</t>
        </r>
      </text>
    </comment>
    <comment ref="G8" authorId="1">
      <text>
        <r>
          <rPr>
            <b/>
            <sz val="8"/>
            <rFont val="Tahoma"/>
            <family val="2"/>
          </rPr>
          <t>Many employees are involved in hiring (not just managers).</t>
        </r>
      </text>
    </comment>
    <comment ref="H8" authorId="1">
      <text>
        <r>
          <rPr>
            <b/>
            <sz val="8"/>
            <rFont val="Tahoma"/>
            <family val="2"/>
          </rPr>
          <t>Hiring is carried out with a high level of human touch.</t>
        </r>
      </text>
    </comment>
    <comment ref="I8" authorId="1">
      <text>
        <r>
          <rPr>
            <b/>
            <sz val="8"/>
            <rFont val="Tahoma"/>
            <family val="2"/>
          </rPr>
          <t>Hiring process is closely tied to company culture/values/mission.</t>
        </r>
      </text>
    </comment>
    <comment ref="E9" authorId="1">
      <text>
        <r>
          <rPr>
            <b/>
            <sz val="8"/>
            <rFont val="Tahoma"/>
            <family val="2"/>
          </rPr>
          <t>New employees are welcomed in a variety of ways.</t>
        </r>
      </text>
    </comment>
    <comment ref="F9" authorId="1">
      <text>
        <r>
          <rPr>
            <b/>
            <sz val="8"/>
            <rFont val="Tahoma"/>
            <family val="2"/>
          </rPr>
          <t>Welcoming is distinctive and unusual.</t>
        </r>
      </text>
    </comment>
    <comment ref="G9" authorId="1">
      <text>
        <r>
          <rPr>
            <b/>
            <sz val="8"/>
            <rFont val="Tahoma"/>
            <family val="2"/>
          </rPr>
          <t>All new employees are welcomed equally; lots of employees participate in welcoming.</t>
        </r>
      </text>
    </comment>
    <comment ref="H9" authorId="1">
      <text>
        <r>
          <rPr>
            <b/>
            <sz val="8"/>
            <rFont val="Tahoma"/>
            <family val="2"/>
          </rPr>
          <t>Welcome process is heartfelt and meaningful; includes personal touches and a high level of human touch.</t>
        </r>
      </text>
    </comment>
    <comment ref="I9" authorId="1">
      <text>
        <r>
          <rPr>
            <b/>
            <sz val="8"/>
            <rFont val="Tahoma"/>
            <family val="2"/>
          </rPr>
          <t>Welcome process integrates employees into company vision/values/mission.</t>
        </r>
      </text>
    </comment>
    <comment ref="E10" authorId="1">
      <text>
        <r>
          <rPr>
            <b/>
            <sz val="8"/>
            <rFont val="Tahoma"/>
            <family val="2"/>
          </rPr>
          <t>Company's unique culture and presence are articulated in a variety of ways.</t>
        </r>
      </text>
    </comment>
    <comment ref="F10" authorId="1">
      <text>
        <r>
          <rPr>
            <b/>
            <sz val="8"/>
            <rFont val="Tahoma"/>
            <family val="2"/>
          </rPr>
          <t>Company's unique culture is expressed in creative and unique ways.</t>
        </r>
      </text>
    </comment>
    <comment ref="G10" authorId="1">
      <text>
        <r>
          <rPr>
            <b/>
            <sz val="8"/>
            <rFont val="Tahoma"/>
            <family val="2"/>
          </rPr>
          <t>Employees from throughout the company are explicitly included in shaping and living out the culture.</t>
        </r>
      </text>
    </comment>
    <comment ref="H10" authorId="1">
      <text>
        <r>
          <rPr>
            <b/>
            <sz val="8"/>
            <rFont val="Tahoma"/>
            <family val="2"/>
          </rPr>
          <t>Company's culture emphasizes the importance of people to the organization's success.</t>
        </r>
      </text>
    </comment>
    <comment ref="I10" authorId="1">
      <text>
        <r>
          <rPr>
            <b/>
            <sz val="8"/>
            <rFont val="Tahoma"/>
            <family val="2"/>
          </rPr>
          <t>Company's culture is coherent and programs and policies are integrated.</t>
        </r>
      </text>
    </comment>
    <comment ref="E11" authorId="1">
      <text>
        <r>
          <rPr>
            <b/>
            <sz val="8"/>
            <rFont val="Tahoma"/>
            <family val="2"/>
          </rPr>
          <t>A variety of communication media and methods are used.</t>
        </r>
      </text>
    </comment>
    <comment ref="F11" authorId="1">
      <text>
        <r>
          <rPr>
            <b/>
            <sz val="8"/>
            <rFont val="Tahoma"/>
            <family val="2"/>
          </rPr>
          <t>Downward communication methods are creative and distinctive.</t>
        </r>
      </text>
    </comment>
    <comment ref="G11" authorId="1">
      <text>
        <r>
          <rPr>
            <b/>
            <sz val="8"/>
            <rFont val="Tahoma"/>
            <family val="2"/>
          </rPr>
          <t>Employees at all levels contribute to communications;  all employees receive the same communicaiton regardless of rank.</t>
        </r>
      </text>
    </comment>
    <comment ref="H11" authorId="1">
      <text>
        <r>
          <rPr>
            <b/>
            <sz val="8"/>
            <rFont val="Tahoma"/>
            <family val="2"/>
          </rPr>
          <t>Communications are matter-of-fact, friendly and convey a sense of caring.</t>
        </r>
      </text>
    </comment>
    <comment ref="I11" authorId="1">
      <text>
        <r>
          <rPr>
            <b/>
            <sz val="8"/>
            <rFont val="Tahoma"/>
            <family val="2"/>
          </rPr>
          <t>A culture of communication exists at the company; openness is a company value.</t>
        </r>
      </text>
    </comment>
    <comment ref="E12" authorId="1">
      <text>
        <r>
          <rPr>
            <b/>
            <sz val="8"/>
            <rFont val="Tahoma"/>
            <family val="2"/>
          </rPr>
          <t>Employees can ask questions through a variety of methods.</t>
        </r>
      </text>
    </comment>
    <comment ref="F12" authorId="1">
      <text>
        <r>
          <rPr>
            <b/>
            <sz val="8"/>
            <rFont val="Tahoma"/>
            <family val="2"/>
          </rPr>
          <t>The company solicits and responds to employee questions in unique ways.</t>
        </r>
      </text>
    </comment>
    <comment ref="G12" authorId="1">
      <text>
        <r>
          <rPr>
            <b/>
            <sz val="8"/>
            <rFont val="Tahoma"/>
            <family val="2"/>
          </rPr>
          <t>Employees at all levels offer feedback to managers regularly.</t>
        </r>
      </text>
    </comment>
    <comment ref="H12" authorId="1">
      <text>
        <r>
          <rPr>
            <b/>
            <sz val="8"/>
            <rFont val="Tahoma"/>
            <family val="2"/>
          </rPr>
          <t>Dialogue between employees and managers is open and warm.</t>
        </r>
      </text>
    </comment>
    <comment ref="I12" authorId="1">
      <text>
        <r>
          <rPr>
            <b/>
            <sz val="8"/>
            <rFont val="Tahoma"/>
            <family val="2"/>
          </rPr>
          <t>A culture of communication exists at the company.</t>
        </r>
      </text>
    </comment>
    <comment ref="E13" authorId="1">
      <text>
        <r>
          <rPr>
            <b/>
            <sz val="8"/>
            <rFont val="Tahoma"/>
            <family val="2"/>
          </rPr>
          <t>Employees can offer input 
through a variety of channels.</t>
        </r>
      </text>
    </comment>
    <comment ref="F13" authorId="1">
      <text>
        <r>
          <rPr>
            <b/>
            <sz val="8"/>
            <rFont val="Tahoma"/>
            <family val="2"/>
          </rPr>
          <t>Methods for offering input are original and distinctive.</t>
        </r>
      </text>
    </comment>
    <comment ref="G13" authorId="1">
      <text>
        <r>
          <rPr>
            <b/>
            <sz val="8"/>
            <rFont val="Tahoma"/>
            <family val="2"/>
          </rPr>
          <t>Peers are involved in evaluating employee suggestions.</t>
        </r>
      </text>
    </comment>
    <comment ref="H13" authorId="1">
      <text>
        <r>
          <rPr>
            <b/>
            <sz val="8"/>
            <rFont val="Tahoma"/>
            <family val="2"/>
          </rPr>
          <t>Employee suggestions are welcomed.</t>
        </r>
      </text>
    </comment>
    <comment ref="I13" authorId="1">
      <text>
        <r>
          <rPr>
            <b/>
            <sz val="8"/>
            <rFont val="Tahoma"/>
            <family val="2"/>
          </rPr>
          <t>Employee suggestions are incorporated on a regular basis.</t>
        </r>
      </text>
    </comment>
    <comment ref="E14" authorId="1">
      <text>
        <r>
          <rPr>
            <b/>
            <sz val="9"/>
            <rFont val="Tahoma"/>
            <family val="2"/>
          </rPr>
          <t>Employees can appeal decisions through a variety of channels.</t>
        </r>
      </text>
    </comment>
    <comment ref="F14" authorId="1">
      <text>
        <r>
          <rPr>
            <b/>
            <sz val="9"/>
            <rFont val="Tahoma"/>
            <family val="2"/>
          </rPr>
          <t>Methods for appealing decisions are original and distinctive.</t>
        </r>
        <r>
          <rPr>
            <sz val="9"/>
            <rFont val="Tahoma"/>
            <family val="2"/>
          </rPr>
          <t xml:space="preserve">
</t>
        </r>
      </text>
    </comment>
    <comment ref="G14" authorId="1">
      <text>
        <r>
          <rPr>
            <b/>
            <sz val="9"/>
            <rFont val="Tahoma"/>
            <family val="2"/>
          </rPr>
          <t>Peers are involved in revewing employee appeals.</t>
        </r>
      </text>
    </comment>
    <comment ref="H14" authorId="1">
      <text>
        <r>
          <rPr>
            <b/>
            <sz val="9"/>
            <rFont val="Tahoma"/>
            <family val="2"/>
          </rPr>
          <t>Appeals process is respectful and favours the employee.</t>
        </r>
      </text>
    </comment>
    <comment ref="I14" authorId="1">
      <text>
        <r>
          <rPr>
            <b/>
            <sz val="9"/>
            <rFont val="Tahoma"/>
            <family val="2"/>
          </rPr>
          <t>The appeals process is woen into the fabric of the organization.</t>
        </r>
      </text>
    </comment>
    <comment ref="E15" authorId="1">
      <text>
        <r>
          <rPr>
            <b/>
            <sz val="8"/>
            <rFont val="Tahoma"/>
            <family val="2"/>
          </rPr>
          <t>Employees are rewarded/recognized through a variety of formal/informal programs.</t>
        </r>
      </text>
    </comment>
    <comment ref="F15" authorId="1">
      <text>
        <r>
          <rPr>
            <b/>
            <sz val="8"/>
            <rFont val="Tahoma"/>
            <family val="2"/>
          </rPr>
          <t>Recognition methods are creative and specific to the organization.</t>
        </r>
      </text>
    </comment>
    <comment ref="G15" authorId="1">
      <text>
        <r>
          <rPr>
            <b/>
            <sz val="8"/>
            <rFont val="Tahoma"/>
            <family val="2"/>
          </rPr>
          <t>All employees have an opportunity to be recognized frequently.</t>
        </r>
      </text>
    </comment>
    <comment ref="H15" authorId="1">
      <text>
        <r>
          <rPr>
            <b/>
            <sz val="8"/>
            <rFont val="Tahoma"/>
            <family val="2"/>
          </rPr>
          <t>Recognition programs are caring and individualistic.</t>
        </r>
      </text>
    </comment>
    <comment ref="I15" authorId="1">
      <text>
        <r>
          <rPr>
            <b/>
            <sz val="8"/>
            <rFont val="Tahoma"/>
            <family val="2"/>
          </rPr>
          <t>A culture of recognition exists at the company;  rewards are tied in with the company's vision/values/mission.</t>
        </r>
      </text>
    </comment>
    <comment ref="E16" authorId="1">
      <text>
        <r>
          <rPr>
            <b/>
            <sz val="8"/>
            <rFont val="Tahoma"/>
            <family val="2"/>
          </rPr>
          <t>A variety of training/professional development opportunities are available.</t>
        </r>
      </text>
    </comment>
    <comment ref="F16" authorId="1">
      <text>
        <r>
          <rPr>
            <b/>
            <sz val="8"/>
            <rFont val="Tahoma"/>
            <family val="2"/>
          </rPr>
          <t>Training and development methods are innovative and unusual.</t>
        </r>
      </text>
    </comment>
    <comment ref="G16" authorId="1">
      <text>
        <r>
          <rPr>
            <b/>
            <sz val="8"/>
            <rFont val="Tahoma"/>
            <family val="2"/>
          </rPr>
          <t>All employees have the same training opportunities, regardless of rank.</t>
        </r>
      </text>
    </comment>
    <comment ref="H16" authorId="1">
      <text>
        <r>
          <rPr>
            <b/>
            <sz val="8"/>
            <rFont val="Tahoma"/>
            <family val="2"/>
          </rPr>
          <t>Development programs encourage people to pursue their personal interests.</t>
        </r>
      </text>
    </comment>
    <comment ref="I16" authorId="1">
      <text>
        <r>
          <rPr>
            <b/>
            <sz val="8"/>
            <rFont val="Tahoma"/>
            <family val="2"/>
          </rPr>
          <t>Training programs are integrated; company has a culture of training and development.</t>
        </r>
      </text>
    </comment>
    <comment ref="E17" authorId="1">
      <text>
        <r>
          <rPr>
            <b/>
            <sz val="8"/>
            <rFont val="Tahoma"/>
            <family val="2"/>
          </rPr>
          <t>A variety of work-life benefits and programs are available to employees.</t>
        </r>
      </text>
    </comment>
    <comment ref="F17" authorId="1">
      <text>
        <r>
          <rPr>
            <b/>
            <sz val="8"/>
            <rFont val="Tahoma"/>
            <family val="2"/>
          </rPr>
          <t>Work-life benefits are creative and unique.</t>
        </r>
      </text>
    </comment>
    <comment ref="G17" authorId="1">
      <text>
        <r>
          <rPr>
            <b/>
            <sz val="8"/>
            <rFont val="Tahoma"/>
            <family val="2"/>
          </rPr>
          <t>All employees have access to work-life benefits to suit their needs.</t>
        </r>
      </text>
    </comment>
    <comment ref="H17" authorId="1">
      <text>
        <r>
          <rPr>
            <b/>
            <sz val="8"/>
            <rFont val="Tahoma"/>
            <family val="2"/>
          </rPr>
          <t>Work-life benefits are provided out of genuine caring for employees.</t>
        </r>
      </text>
    </comment>
    <comment ref="I17" authorId="1">
      <text>
        <r>
          <rPr>
            <b/>
            <sz val="8"/>
            <rFont val="Tahoma"/>
            <family val="2"/>
          </rPr>
          <t>Work-life benefits are integrated into the company's products and/or values.</t>
        </r>
      </text>
    </comment>
    <comment ref="E18" authorId="1">
      <text>
        <r>
          <rPr>
            <b/>
            <sz val="8"/>
            <rFont val="Tahoma"/>
            <family val="2"/>
          </rPr>
          <t>A wide range of programs are available to support individuals in times of need, OR a number of examples are provided (anecdotal).</t>
        </r>
      </text>
    </comment>
    <comment ref="F18" authorId="1">
      <text>
        <r>
          <rPr>
            <b/>
            <sz val="8"/>
            <rFont val="Tahoma"/>
            <family val="2"/>
          </rPr>
          <t>Programs to support each other are creative and distinctive; examples show that special, unique action were taken.</t>
        </r>
      </text>
    </comment>
    <comment ref="G18" authorId="1">
      <text>
        <r>
          <rPr>
            <b/>
            <sz val="8"/>
            <rFont val="Tahoma"/>
            <family val="2"/>
          </rPr>
          <t>All employees have equal access to the support provided by the company;  employees across the company can support each other.</t>
        </r>
      </text>
    </comment>
    <comment ref="H18" authorId="1">
      <text>
        <r>
          <rPr>
            <b/>
            <sz val="8"/>
            <rFont val="Tahoma"/>
            <family val="2"/>
          </rPr>
          <t>Programs/examples indicate genuine caring for employees.</t>
        </r>
      </text>
    </comment>
    <comment ref="I18" authorId="1">
      <text>
        <r>
          <rPr>
            <b/>
            <sz val="8"/>
            <rFont val="Tahoma"/>
            <family val="2"/>
          </rPr>
          <t>Programs are integrated into the company's products and/or values OR examples are illustrative of a company culture of support.</t>
        </r>
      </text>
    </comment>
    <comment ref="E19" authorId="1">
      <text>
        <r>
          <rPr>
            <b/>
            <sz val="9"/>
            <rFont val="Tahoma"/>
            <family val="2"/>
          </rPr>
          <t>A variety of programs encourage diversity.  Consider only CA2 responses when scoring.</t>
        </r>
      </text>
    </comment>
    <comment ref="F19" authorId="1">
      <text>
        <r>
          <rPr>
            <b/>
            <sz val="9"/>
            <rFont val="Tahoma"/>
            <family val="2"/>
          </rPr>
          <t>Company's approach to diversity is creative.  Consider only CA2 responses when scoring.</t>
        </r>
      </text>
    </comment>
    <comment ref="G19" authorId="1">
      <text>
        <r>
          <rPr>
            <b/>
            <sz val="9"/>
            <rFont val="Tahoma"/>
            <family val="2"/>
          </rPr>
          <t>Diversity programs involve all employees of all ranks.  Consider both CA1 and CA2 responses when scoring.</t>
        </r>
        <r>
          <rPr>
            <sz val="9"/>
            <rFont val="Tahoma"/>
            <family val="2"/>
          </rPr>
          <t xml:space="preserve">
</t>
        </r>
      </text>
    </comment>
    <comment ref="H19" authorId="1">
      <text>
        <r>
          <rPr>
            <b/>
            <sz val="9"/>
            <rFont val="Tahoma"/>
            <family val="2"/>
          </rPr>
          <t>Diversity programs are sincere and heartfelt, programs make sense considering employees.  Consider only CA2 responses when scoring.</t>
        </r>
        <r>
          <rPr>
            <sz val="9"/>
            <rFont val="Tahoma"/>
            <family val="2"/>
          </rPr>
          <t xml:space="preserve">
</t>
        </r>
      </text>
    </comment>
    <comment ref="I19" authorId="1">
      <text>
        <r>
          <rPr>
            <b/>
            <sz val="9"/>
            <rFont val="Tahoma"/>
            <family val="2"/>
          </rPr>
          <t>Diversity is tied into the company values;  a culture of diveristy exists.  Overall appraoch has actually resulted in diversity.  Consider CA1 and CA2 responses when scoring.</t>
        </r>
        <r>
          <rPr>
            <sz val="9"/>
            <rFont val="Tahoma"/>
            <family val="2"/>
          </rPr>
          <t xml:space="preserve">
</t>
        </r>
      </text>
    </comment>
    <comment ref="E20" authorId="1">
      <text>
        <r>
          <rPr>
            <b/>
            <sz val="8"/>
            <rFont val="Tahoma"/>
            <family val="2"/>
          </rPr>
          <t>Company celebrates in a variety of ways for a variety of reasons.</t>
        </r>
      </text>
    </comment>
    <comment ref="F20" authorId="1">
      <text>
        <r>
          <rPr>
            <b/>
            <sz val="8"/>
            <rFont val="Tahoma"/>
            <family val="2"/>
          </rPr>
          <t>Ways of celebrating are especially creative and fun.</t>
        </r>
      </text>
    </comment>
    <comment ref="G20" authorId="1">
      <text>
        <r>
          <rPr>
            <b/>
            <sz val="8"/>
            <rFont val="Tahoma"/>
            <family val="2"/>
          </rPr>
          <t>All employees participate in celebrations.</t>
        </r>
      </text>
    </comment>
    <comment ref="H20" authorId="1">
      <text>
        <r>
          <rPr>
            <b/>
            <sz val="8"/>
            <rFont val="Tahoma"/>
            <family val="2"/>
          </rPr>
          <t>Celebrations involve employees' families. ,  include gratitude for individual efforts and draw upon individual's personal lives.</t>
        </r>
      </text>
    </comment>
    <comment ref="I20" authorId="1">
      <text>
        <r>
          <rPr>
            <b/>
            <sz val="8"/>
            <rFont val="Tahoma"/>
            <family val="2"/>
          </rPr>
          <t>Celebrating success is intrinsic to the company's culture.</t>
        </r>
      </text>
    </comment>
    <comment ref="E21" authorId="1">
      <text>
        <r>
          <rPr>
            <b/>
            <sz val="8"/>
            <rFont val="Tahoma"/>
            <family val="2"/>
          </rPr>
          <t>Employees are compensated in a variety of ways.  Consider CA1 and CA2 responses when scoring.</t>
        </r>
      </text>
    </comment>
    <comment ref="F21" authorId="1">
      <text>
        <r>
          <rPr>
            <b/>
            <sz val="8"/>
            <rFont val="Tahoma"/>
            <family val="2"/>
          </rPr>
          <t>Company's compensation structure is unusual or creative.  Consider both CA1 and CA2 responses when scoring.</t>
        </r>
      </text>
    </comment>
    <comment ref="G21" authorId="1">
      <text>
        <r>
          <rPr>
            <b/>
            <sz val="8"/>
            <rFont val="Tahoma"/>
            <family val="2"/>
          </rPr>
          <t>All employees in the company receive benefits, high salaries, stock options, etc.  Consider CA1 and CA2 responses when scoring.</t>
        </r>
      </text>
    </comment>
    <comment ref="H21" authorId="1">
      <text>
        <r>
          <rPr>
            <b/>
            <sz val="8"/>
            <rFont val="Tahoma"/>
            <family val="2"/>
          </rPr>
          <t>Company's compensation is generous and structured around the value of people.  Consider CA1 data from all companies in competion, compare job functions and compensation.  Note whether companies do their own benchmarking.</t>
        </r>
      </text>
    </comment>
    <comment ref="I21" authorId="1">
      <text>
        <r>
          <rPr>
            <b/>
            <sz val="8"/>
            <rFont val="Tahoma"/>
            <family val="2"/>
          </rPr>
          <t>Overall approach to compensation structure is linked to other components of company culture.</t>
        </r>
      </text>
    </comment>
    <comment ref="E22" authorId="1">
      <text>
        <r>
          <rPr>
            <b/>
            <sz val="8"/>
            <rFont val="Tahoma"/>
            <family val="2"/>
          </rPr>
          <t>Company participates in a variety of philanthropic activities.</t>
        </r>
      </text>
    </comment>
    <comment ref="F22" authorId="1">
      <text>
        <r>
          <rPr>
            <b/>
            <sz val="8"/>
            <rFont val="Tahoma"/>
            <family val="2"/>
          </rPr>
          <t>Philanthropic activities are original or distinctive.</t>
        </r>
      </text>
    </comment>
    <comment ref="G22" authorId="1">
      <text>
        <r>
          <rPr>
            <b/>
            <sz val="8"/>
            <rFont val="Tahoma"/>
            <family val="2"/>
          </rPr>
          <t>All employees are encouraged to participate directly in charitable activities.</t>
        </r>
      </text>
    </comment>
    <comment ref="H22" authorId="1">
      <text>
        <r>
          <rPr>
            <b/>
            <sz val="8"/>
            <rFont val="Tahoma"/>
            <family val="2"/>
          </rPr>
          <t>Company's philanthropic efforts are genuine and heartfelt.</t>
        </r>
      </text>
    </comment>
    <comment ref="I22" authorId="1">
      <text>
        <r>
          <rPr>
            <b/>
            <sz val="8"/>
            <rFont val="Tahoma"/>
            <family val="2"/>
          </rPr>
          <t xml:space="preserve">Philanthropy and community giving is part of the fabric of the culture. </t>
        </r>
      </text>
    </comment>
    <comment ref="J23" authorId="1">
      <text>
        <r>
          <rPr>
            <b/>
            <sz val="8"/>
            <rFont val="Tahoma"/>
            <family val="2"/>
          </rPr>
          <t>Your high-level impression of whether the company is a Great Place To Work, based in part on whether the pieces add up to a great "whole".</t>
        </r>
      </text>
    </comment>
  </commentList>
</comments>
</file>

<file path=xl/sharedStrings.xml><?xml version="1.0" encoding="utf-8"?>
<sst xmlns="http://schemas.openxmlformats.org/spreadsheetml/2006/main" count="1854" uniqueCount="1246">
  <si>
    <t>Unionization</t>
  </si>
  <si>
    <t>How many of your employees are covered by a union contract?</t>
  </si>
  <si>
    <t>Name of CEO or head of organization</t>
  </si>
  <si>
    <t>Title of head of organization</t>
  </si>
  <si>
    <t>If there is any merger or acquisition still pending, please describe the status.</t>
  </si>
  <si>
    <t>Year founded</t>
  </si>
  <si>
    <t>Fiscal year ends when? (DD/MM/YY)</t>
  </si>
  <si>
    <t>Major changes</t>
  </si>
  <si>
    <t>How many employees were involved with each company?</t>
  </si>
  <si>
    <t>Number of temporary/contract employees</t>
  </si>
  <si>
    <t>INSTRUCTIONS</t>
  </si>
  <si>
    <t>Name of organization</t>
  </si>
  <si>
    <t xml:space="preserve"> </t>
  </si>
  <si>
    <t>Number of full-time employees</t>
  </si>
  <si>
    <t>Number of part-time employees</t>
  </si>
  <si>
    <t>Part 1: Factual Questions</t>
  </si>
  <si>
    <t>Yes</t>
  </si>
  <si>
    <t>No</t>
  </si>
  <si>
    <t>Job levels: How many employees (full and part-time combined) are</t>
  </si>
  <si>
    <t>Persons with disabilities</t>
  </si>
  <si>
    <t>#</t>
  </si>
  <si>
    <t>Persons of a racial or ethnic minority</t>
  </si>
  <si>
    <t>Of the executives and senior managers, how many are</t>
  </si>
  <si>
    <t>Of the non-managers, how many are</t>
  </si>
  <si>
    <t>Of the middle-level managers/front-line supervisors, how many are</t>
  </si>
  <si>
    <t>Building Corporate Culture</t>
  </si>
  <si>
    <t>Employee Recruitment</t>
  </si>
  <si>
    <t>Employee Participation</t>
  </si>
  <si>
    <t>Leadership Development</t>
  </si>
  <si>
    <t>Work-Life Balance</t>
  </si>
  <si>
    <t>Flexible Benefits</t>
  </si>
  <si>
    <t>Rewarding Systems</t>
  </si>
  <si>
    <t>Communication</t>
  </si>
  <si>
    <t>Diversity Management</t>
  </si>
  <si>
    <t>Middle-Management Competencies</t>
  </si>
  <si>
    <t>Health and Wellness</t>
  </si>
  <si>
    <t>Flexible Working</t>
  </si>
  <si>
    <t>Stress in the Workplace</t>
  </si>
  <si>
    <t>Performance Measurement</t>
  </si>
  <si>
    <t>Strategic Role of HR</t>
  </si>
  <si>
    <t>Family-Friendly Policies</t>
  </si>
  <si>
    <t>Employee Engagement</t>
  </si>
  <si>
    <t>Professional Development</t>
  </si>
  <si>
    <t>Now - total</t>
  </si>
  <si>
    <t>12 months ago - total</t>
  </si>
  <si>
    <t>Non-management - total</t>
  </si>
  <si>
    <t>Mid-level managers/front-line supervisors - total</t>
  </si>
  <si>
    <t>Executive/senior managers - total</t>
  </si>
  <si>
    <t>24 months ago - total</t>
  </si>
  <si>
    <t>Now - men</t>
  </si>
  <si>
    <t>Now - women</t>
  </si>
  <si>
    <t>Number of employees who work for the company outside of Canada</t>
  </si>
  <si>
    <t>Now - total full-time and part-time</t>
  </si>
  <si>
    <t>Non-management - men</t>
  </si>
  <si>
    <t>Non-management - women</t>
  </si>
  <si>
    <t>Mid-level managers/front-line supervisors - men</t>
  </si>
  <si>
    <t>Mid-level managers/front-line supervisors - women</t>
  </si>
  <si>
    <t>Executive/senior managers - men</t>
  </si>
  <si>
    <t>Executive/senior managers - women</t>
  </si>
  <si>
    <t>Has your organization had a redundancy or layoff program that reduced the number of employees by 5% or more in the past 5 years?</t>
  </si>
  <si>
    <t>What were your total revenues from operations in Canada the latest fiscal year?</t>
  </si>
  <si>
    <t>In which industry or sector is your business (select the most suitable option from the list to the right).</t>
  </si>
  <si>
    <t>19a</t>
  </si>
  <si>
    <t>19b</t>
  </si>
  <si>
    <t>23a</t>
  </si>
  <si>
    <t>23b</t>
  </si>
  <si>
    <t>2a</t>
  </si>
  <si>
    <t>2b</t>
  </si>
  <si>
    <t>2c</t>
  </si>
  <si>
    <t>Head office address (in Canada) - Street Address</t>
  </si>
  <si>
    <t>Head office address (in Canada) - City</t>
  </si>
  <si>
    <t>Head office address (in Canada) - Province</t>
  </si>
  <si>
    <t>Head office address (in Canada) - Postal Code</t>
  </si>
  <si>
    <t>Did the company divest or sell any units since June 30, 2008?</t>
  </si>
  <si>
    <t>Total</t>
  </si>
  <si>
    <t>5a</t>
  </si>
  <si>
    <t>5b</t>
  </si>
  <si>
    <t>5c</t>
  </si>
  <si>
    <t>CEO or Head - Externally hired or promoted from within</t>
  </si>
  <si>
    <t>2d</t>
  </si>
  <si>
    <t>5d</t>
  </si>
  <si>
    <t>CEO or Head - Country of Birth</t>
  </si>
  <si>
    <t>CEO or Head - Number of years working for the organization before becoming CEO or Head</t>
  </si>
  <si>
    <t>Additional Information on your organization structure</t>
  </si>
  <si>
    <t>5e</t>
  </si>
  <si>
    <t>5f</t>
  </si>
  <si>
    <t>5g</t>
  </si>
  <si>
    <t>CEO or Head - Education Level</t>
  </si>
  <si>
    <t>5h</t>
  </si>
  <si>
    <t>5i</t>
  </si>
  <si>
    <t>Externally Hired</t>
  </si>
  <si>
    <t>Privately held</t>
  </si>
  <si>
    <t>Partnership</t>
  </si>
  <si>
    <t>3a</t>
  </si>
  <si>
    <t>3b</t>
  </si>
  <si>
    <t>Website (Canada)</t>
  </si>
  <si>
    <t>7a</t>
  </si>
  <si>
    <t>7b</t>
  </si>
  <si>
    <t>CEO or Head - Gender</t>
  </si>
  <si>
    <t>CEO or Head - Age</t>
  </si>
  <si>
    <t>8a</t>
  </si>
  <si>
    <t>8b</t>
  </si>
  <si>
    <t>8c</t>
  </si>
  <si>
    <t>13b</t>
  </si>
  <si>
    <t>17a</t>
  </si>
  <si>
    <t>17b</t>
  </si>
  <si>
    <t>13a</t>
  </si>
  <si>
    <t>18a</t>
  </si>
  <si>
    <t>18b</t>
  </si>
  <si>
    <t>20a</t>
  </si>
  <si>
    <t>20b</t>
  </si>
  <si>
    <t>21a</t>
  </si>
  <si>
    <t>21b</t>
  </si>
  <si>
    <t>22a</t>
  </si>
  <si>
    <t>22b</t>
  </si>
  <si>
    <t>27a</t>
  </si>
  <si>
    <t>27b</t>
  </si>
  <si>
    <t>28a</t>
  </si>
  <si>
    <t>28b</t>
  </si>
  <si>
    <t>29a</t>
  </si>
  <si>
    <t>29b</t>
  </si>
  <si>
    <t>37a</t>
  </si>
  <si>
    <t>37b</t>
  </si>
  <si>
    <t>37c</t>
  </si>
  <si>
    <t>37d</t>
  </si>
  <si>
    <t>37e</t>
  </si>
  <si>
    <t>106b</t>
  </si>
  <si>
    <t>106c</t>
  </si>
  <si>
    <t>CEO or Head - University Attended (Bachelor degree)</t>
  </si>
  <si>
    <t>CEO or Head - University Attended (Highest level of education, if not Bachelor)</t>
  </si>
  <si>
    <t>Has your organization acquired any companies or merged with other companies in the previous 12 months?</t>
  </si>
  <si>
    <t>High School</t>
  </si>
  <si>
    <t>College / CEGEP</t>
  </si>
  <si>
    <t>Bachelor's Degree</t>
  </si>
  <si>
    <t>Master's Degree</t>
  </si>
  <si>
    <t>Doctoral Degree</t>
  </si>
  <si>
    <t>What best describes your organization IN CANADA?</t>
  </si>
  <si>
    <t>Male</t>
  </si>
  <si>
    <t>Female</t>
  </si>
  <si>
    <t>Promoted From Within</t>
  </si>
  <si>
    <t xml:space="preserve">2.0 Aerospace // </t>
  </si>
  <si>
    <t xml:space="preserve">3.0 Biotechnology &amp; Pharmaceuticals // </t>
  </si>
  <si>
    <t>3.1 Biotechnology &amp; Pharmaceuticals // Biotechnology</t>
  </si>
  <si>
    <t>3.2 Biotechnology &amp; Pharmaceuticals // Pharmaceuticals</t>
  </si>
  <si>
    <t xml:space="preserve">5.0 Education &amp; Training // </t>
  </si>
  <si>
    <t xml:space="preserve">7.0 Financial Services &amp; Insurance // </t>
  </si>
  <si>
    <t>7.1 Financial Services &amp; Insurance // Investments</t>
  </si>
  <si>
    <t>7.3 Financial Services &amp; Insurance // Banking/Credit  Services</t>
  </si>
  <si>
    <t>7.4 Financial Services &amp; Insurance // Health Insurance</t>
  </si>
  <si>
    <t>7.5 Financial Services &amp; Insurance // General Insurance</t>
  </si>
  <si>
    <t>7.6 Financial Services &amp; Insurance // Life Insurance</t>
  </si>
  <si>
    <t>7.7 Financial Services &amp; Insurance // Auto Insurance</t>
  </si>
  <si>
    <t>7.8 Financial Services &amp; Insurance // Home Insurance</t>
  </si>
  <si>
    <t>7.9 Financial Services &amp; Insurance // Re-insurance</t>
  </si>
  <si>
    <t xml:space="preserve">8.0 Health Care // </t>
  </si>
  <si>
    <t>8.1 Health Care // Hospital</t>
  </si>
  <si>
    <t>8.2 Health Care // Medical sales/distribution</t>
  </si>
  <si>
    <t xml:space="preserve">9.0 Hospitality // </t>
  </si>
  <si>
    <t>9.1 Hospitality // Food and Beverage Service</t>
  </si>
  <si>
    <t>9.2 Hospitality // Hotel/Resort</t>
  </si>
  <si>
    <t>9.3 Hospitality // Management</t>
  </si>
  <si>
    <t xml:space="preserve">11.0 Information Technology // </t>
  </si>
  <si>
    <t>11.1 Information Technology // Hardware</t>
  </si>
  <si>
    <t>11.2 Information Technology // Internet Service Provider</t>
  </si>
  <si>
    <t>11.3 Information Technology // Software</t>
  </si>
  <si>
    <t>11.4 Information Technology // IT Consulting</t>
  </si>
  <si>
    <t>11.5 Information Technology // Storage/Data Management</t>
  </si>
  <si>
    <t xml:space="preserve">10.0 Industrial Services // </t>
  </si>
  <si>
    <t>10.1 Industrial Services // Vehicle Repair &amp; Maintenance</t>
  </si>
  <si>
    <t>10.2 Industrial Services // Industrial Design</t>
  </si>
  <si>
    <t>10.3 Industrial Services // Waste/Refuse/Recycling Management</t>
  </si>
  <si>
    <t>10.4 Industrial Services // Engineering</t>
  </si>
  <si>
    <t xml:space="preserve">12.0 Manufacturing &amp; Production // </t>
  </si>
  <si>
    <t>12.2 Manufacturing &amp; Production // Automotive</t>
  </si>
  <si>
    <t>12.3 Manufacturing &amp; Production // Basic metals and fabricated metal products</t>
  </si>
  <si>
    <t>12.4 Manufacturing &amp; Production // Building Materials</t>
  </si>
  <si>
    <t>12.5 Manufacturing &amp; Production // Chemicals</t>
  </si>
  <si>
    <t>12.6 Manufacturing &amp; Production // Coke, refined petroleum products and nuclear fuel</t>
  </si>
  <si>
    <t>12.7 Manufacturing &amp; Production // Electrical and optical equipment</t>
  </si>
  <si>
    <t>12.8 Manufacturing &amp; Production // Electronics</t>
  </si>
  <si>
    <t>12.9 Manufacturing &amp; Production // Energy Distribution</t>
  </si>
  <si>
    <t>12.11 Manufacturing &amp; Production // Furniture</t>
  </si>
  <si>
    <t>12.12 Manufacturing &amp; Production // Gasoline/Retail Marketer</t>
  </si>
  <si>
    <t>12.13 Manufacturing &amp; Production // Healthcare</t>
  </si>
  <si>
    <t>12.14 Manufacturing &amp; Production // Leather and leather products</t>
  </si>
  <si>
    <t xml:space="preserve">12.15 Manufacturing &amp; Production // Machinery and equipment </t>
  </si>
  <si>
    <t>12.16 Manufacturing &amp; Production // Medical devices</t>
  </si>
  <si>
    <t>12.17 Manufacturing &amp; Production // Non-metallic mineral products</t>
  </si>
  <si>
    <t>12.18 Manufacturing &amp; Production // Personal and Household goods</t>
  </si>
  <si>
    <t>12.19 Manufacturing &amp; Production // Pulp, paper and paper products</t>
  </si>
  <si>
    <t>12.20 Manufacturing &amp; Production // Rubber and plastic products</t>
  </si>
  <si>
    <t>12.21 Manufacturing &amp; Production // Safety</t>
  </si>
  <si>
    <t>12.22 Manufacturing &amp; Production // Textiles and textile products</t>
  </si>
  <si>
    <t>12.25 Manufacturing &amp; Production // Wood and wood products</t>
  </si>
  <si>
    <t xml:space="preserve">13. Media // </t>
  </si>
  <si>
    <t>13.1 Media // Publishing and printing</t>
  </si>
  <si>
    <t>13.2 Media // Television/Film/Video</t>
  </si>
  <si>
    <t>13.3 Media // Radio</t>
  </si>
  <si>
    <t>13.4 Media // Online Internet Services</t>
  </si>
  <si>
    <t xml:space="preserve">14.0 Mining and Quarrying // </t>
  </si>
  <si>
    <t xml:space="preserve">15.0 Professional Services  // </t>
  </si>
  <si>
    <t>15.1 Professional Services  // Architecture/Design</t>
  </si>
  <si>
    <t>15.2 Professional Services  // Consulting-Actuarial/Risk Assessment</t>
  </si>
  <si>
    <t>15.3 Professional Services  // Consulting Engineering</t>
  </si>
  <si>
    <t>15.4 Professional Services  // Consulting Environmental</t>
  </si>
  <si>
    <t>15.5 Professional Services  // Consulting – Management</t>
  </si>
  <si>
    <t>15.6 Professional Services  // Consulting Manufacturing</t>
  </si>
  <si>
    <t>15.8 Professional Services  // Legal</t>
  </si>
  <si>
    <t>15.9 Professional Services  // Security</t>
  </si>
  <si>
    <t>15.10 Professional Services  // Staffing &amp; Recruitment</t>
  </si>
  <si>
    <t xml:space="preserve">16.0 Retail // </t>
  </si>
  <si>
    <t>16.2 Retail // Computers/electronics</t>
  </si>
  <si>
    <t>16.3 Retail // Food/Grocery</t>
  </si>
  <si>
    <t>16.4 Retail // Specialty</t>
  </si>
  <si>
    <t xml:space="preserve">17.0 Social Services and Government Agencies // </t>
  </si>
  <si>
    <t xml:space="preserve">17.2 Social Services and Government Agencies // Education </t>
  </si>
  <si>
    <t xml:space="preserve">17.3 Social Services and Government Agencies // Housing </t>
  </si>
  <si>
    <t>17.4 Social Services and Government Agencies // Business Services</t>
  </si>
  <si>
    <t xml:space="preserve">18.0 Telecommunciations // </t>
  </si>
  <si>
    <t xml:space="preserve">19.0 Transportation // </t>
  </si>
  <si>
    <t>8c and 9</t>
  </si>
  <si>
    <t>Publicly quoted</t>
  </si>
  <si>
    <t xml:space="preserve">Privately held </t>
  </si>
  <si>
    <t xml:space="preserve">Partnership </t>
  </si>
  <si>
    <t>Nonprofit</t>
  </si>
  <si>
    <t xml:space="preserve">Co-operative </t>
  </si>
  <si>
    <t>Governmental Agency</t>
  </si>
  <si>
    <t xml:space="preserve">Internal </t>
  </si>
  <si>
    <t>External</t>
  </si>
  <si>
    <t>Quarterly</t>
  </si>
  <si>
    <t>Semi-Annually</t>
  </si>
  <si>
    <t>Annually</t>
  </si>
  <si>
    <t>Bi-Annually</t>
  </si>
  <si>
    <t>Other</t>
  </si>
  <si>
    <t>In which country is your company headquartered?</t>
  </si>
  <si>
    <t>In how many countries does your company operate?</t>
  </si>
  <si>
    <t>How many employees does your company have globally?</t>
  </si>
  <si>
    <t>For the purpose of the elaboration of the World's Best Workplaces List, please share with us a list of countries in which you operate and it's respective number of employees</t>
  </si>
  <si>
    <t>Please share with us the name and the email address of a contact person at your headquarters for additional questions related to the number of operating countries and number of employees</t>
  </si>
  <si>
    <t>Name of contact person</t>
  </si>
  <si>
    <t>Email</t>
  </si>
  <si>
    <t>For Multinational Companies only</t>
  </si>
  <si>
    <t>5j</t>
  </si>
  <si>
    <t>6a</t>
  </si>
  <si>
    <t>6b</t>
  </si>
  <si>
    <t>6c</t>
  </si>
  <si>
    <t>6d</t>
  </si>
  <si>
    <t>6e</t>
  </si>
  <si>
    <t>6f</t>
  </si>
  <si>
    <t>6g</t>
  </si>
  <si>
    <t>21.0 Agriculture, forestry and fishing //</t>
  </si>
  <si>
    <t xml:space="preserve">4.0 Construction, Infrastructure &amp; Real Estate // </t>
  </si>
  <si>
    <t>4.1 Construction, Infrastructure &amp; Real Estate // Contracting</t>
  </si>
  <si>
    <t>4.2 Construction, Infrastructure &amp; Real Estate // Housing</t>
  </si>
  <si>
    <t>4.3 Construction, Infrastructure &amp; Real Estate // Property Management</t>
  </si>
  <si>
    <t>4.4 Construction, Infrastructure &amp; Real Estate // Real Estate</t>
  </si>
  <si>
    <t>4.5 Construction, Infrastructure &amp; Real Estate //  Infrastructure</t>
  </si>
  <si>
    <t>8.5 Health Care // Residential care services</t>
  </si>
  <si>
    <t>12.90 Manufacturing &amp; Production // Energy</t>
  </si>
  <si>
    <t>12.1000 Manufacturing &amp; Production // Fast Moving Consumer Goods</t>
  </si>
  <si>
    <t>12.10 Manufacturing &amp; Production // Food products</t>
  </si>
  <si>
    <t>12.101 Manufacturing &amp; Production // Food products / dairy and poultry</t>
  </si>
  <si>
    <t xml:space="preserve">12.103 Manufacturing &amp; Production // Food products / Tobacco </t>
  </si>
  <si>
    <t>15.11 Professional Services // Business Process Outsourcing</t>
  </si>
  <si>
    <t>15.12 Professional Services  // Travel Agencies/ Travel Management</t>
  </si>
  <si>
    <t xml:space="preserve">15.13 Professional Services  // Accounting, bookkeeping and auditing </t>
  </si>
  <si>
    <t>15.14 Professional Services  // Advertising and Marketing</t>
  </si>
  <si>
    <t>15.15 Professional Services  // Education and Training</t>
  </si>
  <si>
    <t>16.1 Retail // Clothing/textile/foodware</t>
  </si>
  <si>
    <t>17.1 Social Services and Government Agencies // Culture and arts</t>
  </si>
  <si>
    <t>17.6 Social Services and Government Agencies // Human health and social work activities</t>
  </si>
  <si>
    <t>17.7 Social Services and Government Agencies // General public administration activities</t>
  </si>
  <si>
    <t>19.1 Transportation // Passenger - air</t>
  </si>
  <si>
    <t>19.2 Transportation // Passenger - land, water</t>
  </si>
  <si>
    <t>19.3 Transportation // Package &amp; Freight transport</t>
  </si>
  <si>
    <r>
      <t>12.102 Manufacturing &amp; Production</t>
    </r>
    <r>
      <rPr>
        <sz val="10"/>
        <color indexed="8"/>
        <rFont val="Arial"/>
        <family val="2"/>
      </rPr>
      <t xml:space="preserve"> // Food products /</t>
    </r>
    <r>
      <rPr>
        <sz val="10"/>
        <rFont val="Arial"/>
        <family val="2"/>
      </rPr>
      <t xml:space="preserve"> Beverages</t>
    </r>
  </si>
  <si>
    <r>
      <t>15.1</t>
    </r>
    <r>
      <rPr>
        <sz val="10"/>
        <color indexed="8"/>
        <rFont val="Arial"/>
        <family val="2"/>
      </rPr>
      <t>1.1</t>
    </r>
    <r>
      <rPr>
        <sz val="10"/>
        <rFont val="Arial"/>
        <family val="2"/>
      </rPr>
      <t xml:space="preserve"> Professional Services  // Business Process Outsourcing / Call centers</t>
    </r>
  </si>
  <si>
    <r>
      <t>20.0 Non-prof</t>
    </r>
    <r>
      <rPr>
        <sz val="10"/>
        <color indexed="8"/>
        <rFont val="Arial"/>
        <family val="2"/>
      </rPr>
      <t>it and Charity</t>
    </r>
    <r>
      <rPr>
        <sz val="10"/>
        <rFont val="Arial"/>
        <family val="2"/>
      </rPr>
      <t xml:space="preserve"> Organisations //</t>
    </r>
  </si>
  <si>
    <t>Phone</t>
  </si>
  <si>
    <t>ca_bestworkplaces@greatplacetowork.com</t>
  </si>
  <si>
    <t>866-712-0630</t>
  </si>
  <si>
    <t>Ontario</t>
  </si>
  <si>
    <t>Quebec</t>
  </si>
  <si>
    <t>Nova Scotia</t>
  </si>
  <si>
    <t>New Brunswick</t>
  </si>
  <si>
    <t>Manitoba</t>
  </si>
  <si>
    <t>British Columbia</t>
  </si>
  <si>
    <t>Prince Edward Island</t>
  </si>
  <si>
    <t>Saskatchewan</t>
  </si>
  <si>
    <t>Alberta</t>
  </si>
  <si>
    <t>Newfoundland and Labrador</t>
  </si>
  <si>
    <t>Website (for multinational organizations, please provide addresses for parent, if separate websites exist)</t>
  </si>
  <si>
    <t>Externally hired</t>
  </si>
  <si>
    <t>Promoted from within</t>
  </si>
  <si>
    <t>Afghanistan</t>
  </si>
  <si>
    <t>Albania</t>
  </si>
  <si>
    <t>Algeria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</si>
  <si>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</si>
  <si>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</si>
  <si>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</si>
  <si>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</si>
  <si>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</si>
  <si>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</si>
  <si>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</si>
  <si>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</si>
  <si>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</si>
  <si>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</si>
  <si>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</si>
  <si>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</si>
  <si>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</si>
  <si>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</si>
  <si>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</si>
  <si>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</si>
  <si>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</si>
  <si>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t>
  </si>
  <si>
    <t>Botswana</t>
  </si>
  <si>
    <t>Brazil</t>
  </si>
  <si>
    <t>Bulgaria</t>
  </si>
  <si>
    <t>Burkina Faso</t>
  </si>
  <si>
    <t>Burundi</t>
  </si>
  <si>
    <t>Cambodia</t>
  </si>
  <si>
    <t>Cameroon</t>
  </si>
  <si>
    <t>Canada</t>
  </si>
  <si>
    <t>Cape Verde</t>
  </si>
  <si>
    <t>Central African Republic</t>
  </si>
  <si>
    <t>Chad</t>
  </si>
  <si>
    <t>Chile</t>
  </si>
  <si>
    <t>China</t>
  </si>
  <si>
    <t>Colombia</t>
  </si>
  <si>
    <t>Comoros</t>
  </si>
  <si>
    <t>Costa Rica</t>
  </si>
  <si>
    <t>Croatia</t>
  </si>
  <si>
    <t>Cuba</t>
  </si>
  <si>
    <t>Cyprus</t>
  </si>
  <si>
    <t>Czech Republic</t>
  </si>
  <si>
    <t>Denmark</t>
  </si>
  <si>
    <t>Djibouti</t>
  </si>
  <si>
    <t>Dominica</t>
  </si>
  <si>
    <t>Dominican Republic</t>
  </si>
  <si>
    <t>Ecuador</t>
  </si>
  <si>
    <t>Egypt</t>
  </si>
  <si>
    <t>El Salvador</t>
  </si>
  <si>
    <t>Equatorial Guinea</t>
  </si>
  <si>
    <t>Eritrea</t>
  </si>
  <si>
    <t>Estonia</t>
  </si>
  <si>
    <t>Ethiopia</t>
  </si>
  <si>
    <t>Fiji</t>
  </si>
  <si>
    <t>Finland</t>
  </si>
  <si>
    <t>France</t>
  </si>
  <si>
    <t>Gabon</t>
  </si>
  <si>
    <t>Gambia</t>
  </si>
  <si>
    <t>Georgia</t>
  </si>
  <si>
    <t>Germany</t>
  </si>
  <si>
    <t>Ghana</t>
  </si>
  <si>
    <t>Greece</t>
  </si>
  <si>
    <t>Grenada</t>
  </si>
  <si>
    <t>Guatemala</t>
  </si>
  <si>
    <t>Guinea</t>
  </si>
  <si>
    <t>Guyana</t>
  </si>
  <si>
    <t>Haiti</t>
  </si>
  <si>
    <t>Honduras</t>
  </si>
  <si>
    <t>Hungary</t>
  </si>
  <si>
    <t>Iceland</t>
  </si>
  <si>
    <t>India</t>
  </si>
  <si>
    <t>Indonesia</t>
  </si>
  <si>
    <t>Iran</t>
  </si>
  <si>
    <t>Iraq</t>
  </si>
  <si>
    <t>Ireland</t>
  </si>
  <si>
    <t>Israel</t>
  </si>
  <si>
    <t>Italy</t>
  </si>
  <si>
    <t>Jamaica</t>
  </si>
  <si>
    <t>Japan</t>
  </si>
  <si>
    <t>Jordan</t>
  </si>
  <si>
    <t>Kazakhstan</t>
  </si>
  <si>
    <t>Kenya</t>
  </si>
  <si>
    <t>Kiribati</t>
  </si>
  <si>
    <t>Kuwait</t>
  </si>
  <si>
    <t>Kyrgyzstan</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</si>
  <si>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</si>
  <si>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</si>
  <si>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</si>
  <si>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</si>
  <si>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</si>
  <si>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</si>
  <si>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</si>
  <si>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</si>
  <si>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</si>
  <si>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</si>
  <si>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</si>
  <si>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</si>
  <si>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</si>
  <si>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</si>
  <si>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</si>
  <si>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</si>
  <si>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</si>
  <si>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</si>
  <si>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</si>
  <si>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</si>
  <si>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</si>
  <si>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</si>
  <si>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</si>
  <si>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</si>
  <si>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</si>
  <si>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</si>
  <si>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</si>
  <si>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</si>
  <si>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</si>
  <si>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</si>
  <si>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</si>
  <si>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</si>
  <si>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</si>
  <si>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</si>
  <si>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</si>
  <si>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</si>
  <si>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</si>
  <si>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</si>
  <si>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</si>
  <si>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</si>
  <si>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</si>
  <si>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</si>
  <si>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</si>
  <si>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</si>
  <si>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Romania</t>
  </si>
  <si>
    <t>Rwanda</t>
  </si>
  <si>
    <t>Saint Kitts and Nevis</t>
  </si>
  <si>
    <t>Saint Lucia</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</si>
  <si>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</si>
  <si>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</si>
  <si>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</si>
  <si>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</si>
  <si>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</si>
  <si>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</si>
  <si>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</si>
  <si>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</si>
  <si>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</si>
  <si>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</si>
  <si>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</si>
  <si>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</si>
  <si>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</si>
  <si>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</si>
  <si>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</si>
  <si>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</si>
  <si>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</si>
  <si>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</si>
  <si>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</si>
  <si>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</si>
  <si>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</si>
  <si>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Syria</t>
  </si>
  <si>
    <t>Tajikistan</t>
  </si>
  <si>
    <t>Thailand</t>
  </si>
  <si>
    <t>Togo</t>
  </si>
  <si>
    <t>Tonga</t>
  </si>
  <si>
    <t>Trinidad and Tobago</t>
  </si>
  <si>
    <t>Tunisia</t>
  </si>
  <si>
    <t>Turkey</t>
  </si>
  <si>
    <t>Turkmenistan</t>
  </si>
  <si>
    <t>Tuvalu</t>
  </si>
  <si>
    <t>Uganda</t>
  </si>
  <si>
    <t>Ukraine</t>
  </si>
  <si>
    <t>United Arab Emirates</t>
  </si>
  <si>
    <t>United Kingdom</t>
  </si>
  <si>
    <t>United States</t>
  </si>
  <si>
    <t>Uruguay</t>
  </si>
  <si>
    <t>Uzbekistan</t>
  </si>
  <si>
    <t>Vanuatu</t>
  </si>
  <si>
    <t>Venezuela</t>
  </si>
  <si>
    <t>Yemen</t>
  </si>
  <si>
    <t>Zambia</t>
  </si>
  <si>
    <t>Zimbabwe</t>
  </si>
  <si>
    <t>Brunei Darussalam</t>
  </si>
  <si>
    <t>Congo (Republic of the)</t>
  </si>
  <si>
    <t>Côte d’Ivoire</t>
  </si>
  <si>
    <t>Democratic People’s Republic of Korea</t>
  </si>
  <si>
    <t>Guinea-Bissau</t>
  </si>
  <si>
    <t>Micronesia (Federated States of)</t>
  </si>
  <si>
    <t>Republic of Korea</t>
  </si>
  <si>
    <t>Republic of Moldova</t>
  </si>
  <si>
    <t>Saint Vincent and the Grenadines</t>
  </si>
  <si>
    <t>Timor Leste</t>
  </si>
  <si>
    <t>Viet Nam</t>
  </si>
  <si>
    <t>United of Republic of Tanzania</t>
  </si>
  <si>
    <t>The former Yugoslav Republic of Macedonia</t>
  </si>
  <si>
    <t>Russian Federation</t>
  </si>
  <si>
    <t>Democratic Republic of the Congo</t>
  </si>
  <si>
    <t>Bosnia and Herzegovina</t>
  </si>
  <si>
    <t>-- Do not collect --</t>
  </si>
  <si>
    <t>ValidGender</t>
  </si>
  <si>
    <t>ValidProvinces</t>
  </si>
  <si>
    <t>ValidPromoted</t>
  </si>
  <si>
    <t>ValidCountries</t>
  </si>
  <si>
    <t>ValidEducation</t>
  </si>
  <si>
    <t xml:space="preserve">From the list to the right, please choose the industry or sector that applies to your parent. </t>
  </si>
  <si>
    <t>Subsidiary or division or majority owned by another organization?</t>
  </si>
  <si>
    <t>ValidOwnership</t>
  </si>
  <si>
    <t>Governmental agency</t>
  </si>
  <si>
    <t>Co-operative</t>
  </si>
  <si>
    <t>ValidYesNo</t>
  </si>
  <si>
    <t>Number of sites within Canada</t>
  </si>
  <si>
    <t>ValidIndustries</t>
  </si>
  <si>
    <t>If YES, what were the names of the other companies involved &amp; the closing date(s) of each?</t>
  </si>
  <si>
    <t>Type of Organization (Indicate all that apply)</t>
  </si>
  <si>
    <t>Insert Responses in this Column</t>
  </si>
  <si>
    <t>Comments (Only if required)</t>
  </si>
  <si>
    <t>General Information</t>
  </si>
  <si>
    <t>Demographic Information
(give figures for employees in Canada unless otherwise requested)</t>
  </si>
  <si>
    <t xml:space="preserve"> (Calculated automatically)</t>
  </si>
  <si>
    <t>What kind of ownership describes your organization?
(Choose from the drop-down menus below)</t>
  </si>
  <si>
    <r>
      <t xml:space="preserve">Below are the questions for Part 1. Please enter your responses in Column 3.  You may also add clarification or comments (only if required) in Column 4.  Please answer as directly as possible, providing only the requested answer. You will have a chance to describe your organization's practices and policies in depth in Part 2.
If you cannot supply data please specify </t>
    </r>
    <r>
      <rPr>
        <b/>
        <sz val="11"/>
        <color indexed="63"/>
        <rFont val="Calibri"/>
        <family val="2"/>
      </rPr>
      <t>'Do not collect'</t>
    </r>
    <r>
      <rPr>
        <sz val="11"/>
        <color indexed="63"/>
        <rFont val="Calibri"/>
        <family val="2"/>
      </rPr>
      <t>. 
If you need any assistance please contact us:</t>
    </r>
  </si>
  <si>
    <r>
      <t xml:space="preserve">If </t>
    </r>
    <r>
      <rPr>
        <b/>
        <sz val="11"/>
        <color indexed="63"/>
        <rFont val="Calibri"/>
        <family val="2"/>
      </rPr>
      <t>YES</t>
    </r>
    <r>
      <rPr>
        <sz val="11"/>
        <color indexed="63"/>
        <rFont val="Calibri"/>
        <family val="2"/>
      </rPr>
      <t>, please supply name and country of parent</t>
    </r>
  </si>
  <si>
    <r>
      <t xml:space="preserve">If </t>
    </r>
    <r>
      <rPr>
        <b/>
        <sz val="11"/>
        <color indexed="63"/>
        <rFont val="Calibri"/>
        <family val="2"/>
      </rPr>
      <t>YES</t>
    </r>
    <r>
      <rPr>
        <sz val="11"/>
        <color indexed="63"/>
        <rFont val="Calibri"/>
        <family val="2"/>
      </rPr>
      <t>, please specify the year(s) and the number of employees involved in each redundancy or layoff.</t>
    </r>
  </si>
  <si>
    <t>In respect to questions 18-24, which date are you using for "now"?</t>
  </si>
  <si>
    <t>Length of service: How many employees (full and part-time combined) have been with the organization</t>
  </si>
  <si>
    <t>38a</t>
  </si>
  <si>
    <t>Less than 2 years</t>
  </si>
  <si>
    <t>38b</t>
  </si>
  <si>
    <t>2 to 5 years</t>
  </si>
  <si>
    <t>38c</t>
  </si>
  <si>
    <t>6 to 10 years</t>
  </si>
  <si>
    <t>38d</t>
  </si>
  <si>
    <t>11 to 15 years</t>
  </si>
  <si>
    <t>38e</t>
  </si>
  <si>
    <t>16 to 20 years</t>
  </si>
  <si>
    <t>38f</t>
  </si>
  <si>
    <t>Over 20 years</t>
  </si>
  <si>
    <t>Departures among full-time employees in past year</t>
  </si>
  <si>
    <t>Number of voluntary departures (excluding retirements)</t>
  </si>
  <si>
    <t>Number of involuntary departures (excluding redundancies or layoffs)</t>
  </si>
  <si>
    <t xml:space="preserve">Number of redundancies or layoffs </t>
  </si>
  <si>
    <t>Number of retirements</t>
  </si>
  <si>
    <t>Applications</t>
  </si>
  <si>
    <t>Number of job applications received in the past 12 months?</t>
  </si>
  <si>
    <t>Number of positions filled in the past 12 months?</t>
  </si>
  <si>
    <t>45a</t>
  </si>
  <si>
    <t>Are vacant positions open to internal applicants?</t>
  </si>
  <si>
    <t>45b</t>
  </si>
  <si>
    <t>46a</t>
  </si>
  <si>
    <t>Does your organization offer a bonus program for new hires referred by employees?</t>
  </si>
  <si>
    <t>46b</t>
  </si>
  <si>
    <t>46c</t>
  </si>
  <si>
    <t>If YES, what % of positions are filled by internal applicants?</t>
  </si>
  <si>
    <t>If YES, what % of new hires were referred by employees?</t>
  </si>
  <si>
    <t>If YES, what was the maximum referral bonus paid?</t>
  </si>
  <si>
    <t xml:space="preserve">Absence Rates </t>
  </si>
  <si>
    <t>47a</t>
  </si>
  <si>
    <t xml:space="preserve">Do you measure absence rates? </t>
  </si>
  <si>
    <t>47b</t>
  </si>
  <si>
    <t>Compensation and Benefits</t>
  </si>
  <si>
    <t xml:space="preserve">Pay </t>
  </si>
  <si>
    <t>What is the job title or function of the largest group of full-time employees?</t>
  </si>
  <si>
    <t>What is the average annual pay for an employee for the first year in this position?</t>
  </si>
  <si>
    <t>50a</t>
  </si>
  <si>
    <t>Does your organization conduct regular market salary surveys to ensure your compensation structure is competitive?</t>
  </si>
  <si>
    <t>50b</t>
  </si>
  <si>
    <t>51a</t>
  </si>
  <si>
    <t>Does your organization conduct regular pay equity evaluations to ensure employees within your organization are compensated fairly?</t>
  </si>
  <si>
    <t>51b</t>
  </si>
  <si>
    <t>If YES, what is your average annual rate per employee? (Please provide average rate in percentage: absent days per employee divided by total number of working days)</t>
  </si>
  <si>
    <t>Other Compensation</t>
  </si>
  <si>
    <t>Does your company offer employees a stock ownership/purchase plan or stock options?</t>
  </si>
  <si>
    <t>53a</t>
  </si>
  <si>
    <t>Does your company have a profit sharing or gain sharing plan?</t>
  </si>
  <si>
    <t>53b</t>
  </si>
  <si>
    <t>53c</t>
  </si>
  <si>
    <t>53d</t>
  </si>
  <si>
    <t>53e</t>
  </si>
  <si>
    <t xml:space="preserve">Does your organization offer a pension plan to all new employees? </t>
  </si>
  <si>
    <t>53f</t>
  </si>
  <si>
    <t>Does your organization offer RRSP contributions?</t>
  </si>
  <si>
    <t>53g</t>
  </si>
  <si>
    <t>53h</t>
  </si>
  <si>
    <t>If YES, what % of employees are eligible to participate in this plan?</t>
  </si>
  <si>
    <t>If YES, what % of employees received a payout last year?</t>
  </si>
  <si>
    <t>If YES, what was the average payout last year as a % of pay?</t>
  </si>
  <si>
    <t>If YES, what % does the employer contribute?</t>
  </si>
  <si>
    <t>If YES, what is the yearly maximum employer contribution?</t>
  </si>
  <si>
    <t>Health and Disability Benefits</t>
  </si>
  <si>
    <t>54a</t>
  </si>
  <si>
    <t>Does your organization provide supplementary health insurance?</t>
  </si>
  <si>
    <t>54b</t>
  </si>
  <si>
    <t>54c</t>
  </si>
  <si>
    <t>54d</t>
  </si>
  <si>
    <t>54e</t>
  </si>
  <si>
    <t>54f</t>
  </si>
  <si>
    <t>54g</t>
  </si>
  <si>
    <t>54h</t>
  </si>
  <si>
    <t>Do retirees receive health benefits?</t>
  </si>
  <si>
    <t>Do you offer disability benefits?</t>
  </si>
  <si>
    <t>Do you offer part-timers:</t>
  </si>
  <si>
    <t>57a</t>
  </si>
  <si>
    <t>57b</t>
  </si>
  <si>
    <t>57c</t>
  </si>
  <si>
    <t>Do you offer domestic partner benefits for unmarried opposite sex couples?</t>
  </si>
  <si>
    <t>Do you offer domestic partner benefits for same sex couples?</t>
  </si>
  <si>
    <t>If YES, is each of the following covered?</t>
  </si>
  <si>
    <t xml:space="preserve">Dental Care </t>
  </si>
  <si>
    <t xml:space="preserve">Vision Care </t>
  </si>
  <si>
    <t>Prescription drugs</t>
  </si>
  <si>
    <t>Mental health care</t>
  </si>
  <si>
    <t>Alternative treatments (e.g., acupuncture, homeopathy, chiropractic)</t>
  </si>
  <si>
    <t>Provincial health care premiums (where applicable)</t>
  </si>
  <si>
    <t xml:space="preserve">Other (please briefly describe) </t>
  </si>
  <si>
    <t>Health benefits</t>
  </si>
  <si>
    <t>Disability benefits</t>
  </si>
  <si>
    <t>If YES, how many hours are they required to work to get coverage?</t>
  </si>
  <si>
    <t>60a</t>
  </si>
  <si>
    <t>60b</t>
  </si>
  <si>
    <t>60c</t>
  </si>
  <si>
    <t>60d</t>
  </si>
  <si>
    <t>60e</t>
  </si>
  <si>
    <t>60f</t>
  </si>
  <si>
    <t>60g</t>
  </si>
  <si>
    <t>60h</t>
  </si>
  <si>
    <t>60i</t>
  </si>
  <si>
    <t>60j</t>
  </si>
  <si>
    <t>Employee Wellness</t>
  </si>
  <si>
    <t>Does your organization have a wellness or workplace health promotion program?</t>
  </si>
  <si>
    <t xml:space="preserve">Do you offer employees regular on-site health screening for conditions such as cholesterol, high blood pressure, breast cancer? </t>
  </si>
  <si>
    <t>Do you offer on-site flu shots?</t>
  </si>
  <si>
    <t>Do you offer onsite subsidized or unpaid fitness centre?</t>
  </si>
  <si>
    <t>Do you subsidize off-site fitness centre memberships?</t>
  </si>
  <si>
    <t>Health and Safety</t>
  </si>
  <si>
    <t>Does your organization have a Health and Safety committee?</t>
  </si>
  <si>
    <t>What percentage of employees filed Worker's Compensation (WCB) claims in the past year?</t>
  </si>
  <si>
    <t>How many days of work were missed per employee due to workplace injury?</t>
  </si>
  <si>
    <t>On average, how many hours per year do employees of the largest occupational group receive in formal job training?</t>
  </si>
  <si>
    <t>Please describe how you arrived at this number (e.g., did you use job-related training, non-job related training, formal training, informal training?)</t>
  </si>
  <si>
    <t>70a</t>
  </si>
  <si>
    <t>Does the company subsidize non-work-related courses?</t>
  </si>
  <si>
    <t>70b</t>
  </si>
  <si>
    <t>71a</t>
  </si>
  <si>
    <t>Do you offer post-secondary tuition reimbursement to employees?</t>
  </si>
  <si>
    <t>71b</t>
  </si>
  <si>
    <t>71c</t>
  </si>
  <si>
    <t>Training and Learning</t>
  </si>
  <si>
    <t>If YES, briefly describe non-work-related courses offered</t>
  </si>
  <si>
    <t>If YES, briefly describe eligibility and amount of assistance provided.</t>
  </si>
  <si>
    <t>If YES, how many employees utilized this perk in the last year?</t>
  </si>
  <si>
    <t>Paid Time Off</t>
  </si>
  <si>
    <t>After one year of employment how many paid days off do employees receive in the following categories (give averages if there are differences across job types, departments, etc.)</t>
  </si>
  <si>
    <t>72a</t>
  </si>
  <si>
    <t>72b</t>
  </si>
  <si>
    <t>72c</t>
  </si>
  <si>
    <t>72d</t>
  </si>
  <si>
    <t>72e</t>
  </si>
  <si>
    <t>After five years, how many paid annual vacation days do employees receive?</t>
  </si>
  <si>
    <t>Personal / Family leave</t>
  </si>
  <si>
    <t>Sick leave</t>
  </si>
  <si>
    <t>Holidays</t>
  </si>
  <si>
    <t>Vacation</t>
  </si>
  <si>
    <t xml:space="preserve">Work-Family </t>
  </si>
  <si>
    <t>74a</t>
  </si>
  <si>
    <t xml:space="preserve">Does your organization "top-up" the regular government maternity allowance (EI)? </t>
  </si>
  <si>
    <t>74b</t>
  </si>
  <si>
    <t>74c</t>
  </si>
  <si>
    <t>75a</t>
  </si>
  <si>
    <t>Does your organization "top-up" the regular government parental allowance (EI)?</t>
  </si>
  <si>
    <t>75b</t>
  </si>
  <si>
    <t>75c</t>
  </si>
  <si>
    <t>Do you offer job-protected leave for new mothers over and above statutory minimum?</t>
  </si>
  <si>
    <t>Do you offer job-protected leave for new fathers over and above statutory minimum?</t>
  </si>
  <si>
    <t>Do you provide a child care information and referral service?</t>
  </si>
  <si>
    <t>Do you provide on-site child care?</t>
  </si>
  <si>
    <t xml:space="preserve">Do you subsidize off-site child care? </t>
  </si>
  <si>
    <t>Do you provide emergency child care (for when regular arrangements break down)?</t>
  </si>
  <si>
    <t>Do you provide elder-care resources and/or referral?</t>
  </si>
  <si>
    <t>If YES, to what percentage of the employees' regular salary do you contribute?</t>
  </si>
  <si>
    <t>If YES, to what percentage of the employees regular salary do you contribute?</t>
  </si>
  <si>
    <t>Flexible Work Arrangements</t>
  </si>
  <si>
    <t>84a</t>
  </si>
  <si>
    <t>Does your organization offer job-sharing?</t>
  </si>
  <si>
    <t>84b</t>
  </si>
  <si>
    <t>85a</t>
  </si>
  <si>
    <t>Does your organization offer flexible schedules?</t>
  </si>
  <si>
    <t>85b</t>
  </si>
  <si>
    <t>86a</t>
  </si>
  <si>
    <t>Does your organization offer a compressed work week year-round?</t>
  </si>
  <si>
    <t>86b</t>
  </si>
  <si>
    <t>87a</t>
  </si>
  <si>
    <t>Does your organization offer a compressed work week during the summer?</t>
  </si>
  <si>
    <t>87b</t>
  </si>
  <si>
    <t>88a</t>
  </si>
  <si>
    <t>Does your organization offer working from home or telecommuting?</t>
  </si>
  <si>
    <t>88b</t>
  </si>
  <si>
    <t>89a</t>
  </si>
  <si>
    <t>Does your organization offer unpaid educational or career leave?</t>
  </si>
  <si>
    <t>89b</t>
  </si>
  <si>
    <t>90a</t>
  </si>
  <si>
    <t>Does your organization offer flexible phased retirement?</t>
  </si>
  <si>
    <t>90b</t>
  </si>
  <si>
    <t>91a</t>
  </si>
  <si>
    <t>Does your organization offer paid sabbaticals?</t>
  </si>
  <si>
    <t>92b</t>
  </si>
  <si>
    <t>92c</t>
  </si>
  <si>
    <t>If YES, what percentage of employees take advantage of this arrangement?</t>
  </si>
  <si>
    <t>If YES, who is eligible to take advantage of this arrangement?</t>
  </si>
  <si>
    <t>If YES, what duration is allowed?</t>
  </si>
  <si>
    <t>93a</t>
  </si>
  <si>
    <t>Ethnic origin</t>
  </si>
  <si>
    <t>93b</t>
  </si>
  <si>
    <t>Religion or belief</t>
  </si>
  <si>
    <t>93c</t>
  </si>
  <si>
    <t>Disability</t>
  </si>
  <si>
    <t>93d</t>
  </si>
  <si>
    <t>Age</t>
  </si>
  <si>
    <t>93e</t>
  </si>
  <si>
    <t>Sexual Orientation</t>
  </si>
  <si>
    <t>94a</t>
  </si>
  <si>
    <t>94b</t>
  </si>
  <si>
    <t>94c</t>
  </si>
  <si>
    <t>95d</t>
  </si>
  <si>
    <t>Do all employees receive training in diversity awareness?</t>
  </si>
  <si>
    <t>Community Contribution</t>
  </si>
  <si>
    <t>96a</t>
  </si>
  <si>
    <t>Can employees receive paid time off (not including their vacation time) to volunteer in a community project or charitable organization?</t>
  </si>
  <si>
    <t>96b</t>
  </si>
  <si>
    <t>97a</t>
  </si>
  <si>
    <t>Does your organization support payroll deductions for charity?</t>
  </si>
  <si>
    <t>97b</t>
  </si>
  <si>
    <t>98a</t>
  </si>
  <si>
    <t>Does your organization have other supported fundraising programs?</t>
  </si>
  <si>
    <t>98b</t>
  </si>
  <si>
    <t>Community and the Environment</t>
  </si>
  <si>
    <t>If YES, what is the maximum number of hours per year?</t>
  </si>
  <si>
    <t xml:space="preserve">If YES, what percentage of employee donations does the organization match? </t>
  </si>
  <si>
    <t>If YES, please describe.</t>
  </si>
  <si>
    <t>Environmental Awareness</t>
  </si>
  <si>
    <t>102a</t>
  </si>
  <si>
    <t>Does your organization recycle waste and use recycled products?</t>
  </si>
  <si>
    <t xml:space="preserve">Does your organization have a "paperless office" policy (only printing essential documents, double-sided printing)? </t>
  </si>
  <si>
    <t>Does your organization provide a travel allowance to encourage employees to take public transport, bicycle, walk or share cars to work?</t>
  </si>
  <si>
    <t>Workplace Culture</t>
  </si>
  <si>
    <t>105a</t>
  </si>
  <si>
    <t>Has your organization undergone a positive transformation of its workplace culture in the past 10 years?</t>
  </si>
  <si>
    <t>105b</t>
  </si>
  <si>
    <t>105c</t>
  </si>
  <si>
    <t>105d</t>
  </si>
  <si>
    <t>In what formal ways do employees gain influence on the decision-making process regarding their jobs and the workplace?</t>
  </si>
  <si>
    <t>106a</t>
  </si>
  <si>
    <t>106d</t>
  </si>
  <si>
    <t>106e</t>
  </si>
  <si>
    <t>106f</t>
  </si>
  <si>
    <t>If YES, what year did the change begin?</t>
  </si>
  <si>
    <t>If YES, briefly describe the cultural change.</t>
  </si>
  <si>
    <t>If YES, what is the name of the individual (or individuals) most responsible for the change?</t>
  </si>
  <si>
    <t>Employee Survey</t>
  </si>
  <si>
    <t>If YES, is your employee survey conducted internally or by an external organization?</t>
  </si>
  <si>
    <t>If YES, how often is your Employee Survey conducted?</t>
  </si>
  <si>
    <t>Focus Groups</t>
  </si>
  <si>
    <t>Suggestion Box</t>
  </si>
  <si>
    <t>Other - please specify</t>
  </si>
  <si>
    <t>Emerging Issues</t>
  </si>
  <si>
    <t>107a</t>
  </si>
  <si>
    <t>107b</t>
  </si>
  <si>
    <t>108a</t>
  </si>
  <si>
    <t>108b</t>
  </si>
  <si>
    <t xml:space="preserve">Link Between Quality of Workplaces and Innovation
(Please leave this part blank, if this is not relevant for your organization) </t>
  </si>
  <si>
    <t>During the past three years, did your enterprise introduce onto the market any new or significantly improved products (goods or services) for your enterprise?</t>
  </si>
  <si>
    <t>During the past three years, has your enterprise introduced any new or significantly improved production processes including methods of supplying services and ways of delivering products?</t>
  </si>
  <si>
    <t xml:space="preserve">What is your enterprise's revenue growth in per cent from the previous to the latest annual report? </t>
  </si>
  <si>
    <t>Final Question</t>
  </si>
  <si>
    <t>Please make sure you "check" the box below before proceding</t>
  </si>
  <si>
    <t>Thank you for completing Part 1 of the Culture Audit©.
Please proceed to Part 2.</t>
  </si>
  <si>
    <t>12.102 Manufacturing &amp; Production // Food products / Beverages</t>
  </si>
  <si>
    <t>15.11.1 Professional Services  // Business Process Outsourcing / Call centers</t>
  </si>
  <si>
    <t>18.0 Telecommunciations //</t>
  </si>
  <si>
    <t>19.0 Transportation //</t>
  </si>
  <si>
    <t>20.0 Non-profit and Charity Organisations //</t>
  </si>
  <si>
    <t>If YES, when was the last market survey conducted? (Or approximate date)</t>
  </si>
  <si>
    <t>If YES, when was the last evaluation conducted? (Or approximate date)</t>
  </si>
  <si>
    <t>Other paid time off (please specify in the comments column)</t>
  </si>
  <si>
    <t>If YES, how long is this topped-up maternity allowance available? (In weeks)</t>
  </si>
  <si>
    <t>If YES, how long is this topped-up parental allowance available? (In weeks)</t>
  </si>
  <si>
    <t>How many days of paid adoptive leave does your organization provide? (In days)</t>
  </si>
  <si>
    <t>Internal</t>
  </si>
  <si>
    <t>ValidEmployeeSurvey</t>
  </si>
  <si>
    <t>ValidEmployeeSurveyPeriod</t>
  </si>
  <si>
    <t>-- Do not Collect --</t>
  </si>
  <si>
    <t>ValidImportantIssue</t>
  </si>
  <si>
    <t>If none of the above are relevant, please select Other and specify the issue</t>
  </si>
  <si>
    <t>Diversity and Inclusion</t>
  </si>
  <si>
    <t xml:space="preserve">                            Policies to combat discrimination and harassment</t>
  </si>
  <si>
    <t>Does your organization have a code of conduct or other written policy   setting out its commitment to combat discrimination on the grounds of each of the following:</t>
  </si>
  <si>
    <t>93f</t>
  </si>
  <si>
    <t>Gender Identity and/or Gender Expression</t>
  </si>
  <si>
    <t>93g</t>
  </si>
  <si>
    <t>93h</t>
  </si>
  <si>
    <t>Does this policy specifically mention sexual orientation and gender identity?</t>
  </si>
  <si>
    <t>Do you have documented processes in place to support trans-identified employee transition in the workplace?</t>
  </si>
  <si>
    <t xml:space="preserve">                    Programs to promote diversity and inclusion</t>
  </si>
  <si>
    <t>Do you have a formal diversity strategy and/or committee with identifiable objectives and milestones?</t>
  </si>
  <si>
    <t>Do you have formal programs in place to promote diversity of:</t>
  </si>
  <si>
    <t xml:space="preserve">Gender </t>
  </si>
  <si>
    <t>94d</t>
  </si>
  <si>
    <t>94e</t>
  </si>
  <si>
    <t>94f</t>
  </si>
  <si>
    <t>94g</t>
  </si>
  <si>
    <t>94h</t>
  </si>
  <si>
    <t>94i</t>
  </si>
  <si>
    <t>Does your organization have Employee Resource Groups (ERGs) to support the groups noted above?</t>
  </si>
  <si>
    <t>If so, do these resource groups have individual executive sponsors?</t>
  </si>
  <si>
    <t xml:space="preserve">                    Diversity training and awareness</t>
  </si>
  <si>
    <t>95a</t>
  </si>
  <si>
    <t>95b</t>
  </si>
  <si>
    <t>Does the training specifically address the following groups:</t>
  </si>
  <si>
    <t>95c</t>
  </si>
  <si>
    <t>95e</t>
  </si>
  <si>
    <t>95f</t>
  </si>
  <si>
    <t>95g</t>
  </si>
  <si>
    <t>95h</t>
  </si>
  <si>
    <t xml:space="preserve">95i </t>
  </si>
  <si>
    <t>From the CEO's perspective, what is the most important issue facing your organization over the next 2-3 years?</t>
  </si>
  <si>
    <t>From an HR perspective, what is the most important issue facing your organization over the next 2-3 years?</t>
  </si>
  <si>
    <t>Does your organization have an official anti-harassment policy in place?</t>
  </si>
  <si>
    <t>Does this committee have an executive sponsor or representation from the senior leadership team?</t>
  </si>
  <si>
    <t>If so, do these resource groups receive financial support from the organization?</t>
  </si>
  <si>
    <t>Do hiring managers receive training in diversity awareness?</t>
  </si>
  <si>
    <t>Great Perks and Programs</t>
  </si>
  <si>
    <t>Perk 1 Title:</t>
  </si>
  <si>
    <t>Perk 1 Decription:</t>
  </si>
  <si>
    <t>NEW QUESTION</t>
  </si>
  <si>
    <t>Perk 2 Title:</t>
  </si>
  <si>
    <t>Perk 2 Decription:</t>
  </si>
  <si>
    <t>Perk 3 Title:</t>
  </si>
  <si>
    <t>Perk 3 Decription:</t>
  </si>
  <si>
    <t>Perk 4 Title:</t>
  </si>
  <si>
    <t>Perk 4 Decription:</t>
  </si>
  <si>
    <t>Perk 5 Title:</t>
  </si>
  <si>
    <t>Perk 5 Decription:</t>
  </si>
  <si>
    <t>Perk 6 Title:</t>
  </si>
  <si>
    <t>Perk 6 Decription:</t>
  </si>
  <si>
    <t>Perk 7 Title:</t>
  </si>
  <si>
    <t>Perk 7 Decription:</t>
  </si>
  <si>
    <t>Perk 8 Title:</t>
  </si>
  <si>
    <t>Perk 8 Decription:</t>
  </si>
  <si>
    <t>Perk 9 Title:</t>
  </si>
  <si>
    <t>Perk 9 Decription:</t>
  </si>
  <si>
    <t>Perk 10 Title:</t>
  </si>
  <si>
    <t>Perk 10 Decription:</t>
  </si>
  <si>
    <t>60cc</t>
  </si>
  <si>
    <t>Part 2: Open Ended Questions</t>
  </si>
  <si>
    <t>The information provided below may be used by Great Place to Work® Institute Canada for Great Workplace Certfication Program and Best Workplaces List Publication</t>
  </si>
  <si>
    <r>
      <t xml:space="preserve">
Part 2 of the Great Place to Work</t>
    </r>
    <r>
      <rPr>
        <vertAlign val="superscript"/>
        <sz val="12"/>
        <color indexed="63"/>
        <rFont val="Calibri"/>
        <family val="2"/>
      </rPr>
      <t>®</t>
    </r>
    <r>
      <rPr>
        <sz val="12"/>
        <color indexed="63"/>
        <rFont val="Calibri"/>
        <family val="2"/>
      </rPr>
      <t xml:space="preserve"> Culture Audit</t>
    </r>
    <r>
      <rPr>
        <vertAlign val="superscript"/>
        <sz val="12"/>
        <color indexed="63"/>
        <rFont val="Calibri"/>
        <family val="2"/>
      </rPr>
      <t>©</t>
    </r>
    <r>
      <rPr>
        <sz val="12"/>
        <color indexed="63"/>
        <rFont val="Calibri"/>
        <family val="2"/>
      </rPr>
      <t xml:space="preserve"> includes a series of open-ended essay questions designed to help us understand what is distinctive about your company’s workplace culture.  We are particularly interested in what is special, unique or unusual about your organization’s practices and programs and how they affect the lives of your employees. 
Pleae provide a response to </t>
    </r>
    <r>
      <rPr>
        <u val="single"/>
        <sz val="12"/>
        <color indexed="63"/>
        <rFont val="Calibri"/>
        <family val="2"/>
      </rPr>
      <t>every</t>
    </r>
    <r>
      <rPr>
        <sz val="12"/>
        <color indexed="63"/>
        <rFont val="Calibri"/>
        <family val="2"/>
      </rPr>
      <t xml:space="preserve"> question as each contributes to your overall score.  There are no correct or incorrect answers; we are interested in the content of your responses, not the length or style, so please only provide as much detail as is necessary for us to understand the purpose of individual programs and policies, as well as the “threads” that tie your culture together.  
</t>
    </r>
  </si>
  <si>
    <t>GENERAL INFORMATION</t>
  </si>
  <si>
    <t>HIRING AND WELCOMING</t>
  </si>
  <si>
    <t xml:space="preserve">What characteristics do you seek in prospective new employees, aside from the skills needed to do their jobs?  How does your hiring process (recruiting, interviewing procedures, etc.) ensure that a job candidate will fit into your culture?  </t>
  </si>
  <si>
    <t>INPIRING</t>
  </si>
  <si>
    <t xml:space="preserve">How does your company inspire employees to feel that their work has more meaning than being just a job?  You may find it helpful to detail such features as:
• Programs designed to reinforce your company’s values, mission, vision, etc.
• Practices that show employees the value of their work for customers and/or society.
• Stories shared with employees that foster a sense of pride in the company.
</t>
  </si>
  <si>
    <t>SPEAKING</t>
  </si>
  <si>
    <t>LISTENING</t>
  </si>
  <si>
    <t>THANKING</t>
  </si>
  <si>
    <t>DEVELOPING</t>
  </si>
  <si>
    <t>CARING</t>
  </si>
  <si>
    <t>CELEBRATING</t>
  </si>
  <si>
    <t>SHARING</t>
  </si>
  <si>
    <t>WORKPLACE CULTURE AND ORGANZATIONAL SUCCESS (OPTIONAL)</t>
  </si>
  <si>
    <t xml:space="preserve">Describe your company’s programs and/or policies intended to promote diversity and/or inclusion (eg. based on gender, ethnicity, religion or belief, disability, age, sexual orientation, gender identity/gender expression). If available, please provide us with data showing how these programs have changed your workplace demographics and diversity within management over time.  
</t>
  </si>
  <si>
    <t xml:space="preserve">In what distinctive ways does your company help employees balance their work lives with their personal and/or family lives? Include brief descriptions of your company’s unique approaches to time-off, health and wellness, on-site services, etc.
</t>
  </si>
  <si>
    <t>10a</t>
  </si>
  <si>
    <t>10b</t>
  </si>
  <si>
    <t xml:space="preserve">How do you encourage fun and camaraderie among your employees? Please include the ways in which your company celebrates team and/or organizational successes.
</t>
  </si>
  <si>
    <t xml:space="preserve">How does your company promote a sense of fairness within the organization? In particular, we are interested in methods for compensating employees, focusing on approaches that employees are likely to consider unique or special (e.g.profit-sharing, bonuses, employee ownership, gain-sharing, etc.) and policies and/or practices that promote a sense of equity between employees and managers.
</t>
  </si>
  <si>
    <t xml:space="preserve">Please briefly describe your organization’s philanthropic, environmental, or other corporate social responsibility initiatives, focusing on how employees participate in and/or derive value from these efforts. 
</t>
  </si>
  <si>
    <r>
      <rPr>
        <b/>
        <sz val="11"/>
        <color indexed="63"/>
        <rFont val="Calibri"/>
        <family val="2"/>
      </rPr>
      <t>OPTIONAL</t>
    </r>
    <r>
      <rPr>
        <sz val="11"/>
        <color indexed="63"/>
        <rFont val="Calibri"/>
        <family val="2"/>
      </rPr>
      <t xml:space="preserve">: We would appreciate your response to the following question, but please note that your answers will not be used for scoring or evaluation purposes. 
Do you have any evidence (either hard data or anecdotal) to suggest that your company’s workplace culture does, in fact, contribute to the organization’s success? </t>
    </r>
  </si>
  <si>
    <t>Part 1
(Culture Brief)</t>
  </si>
  <si>
    <t>Part 2
(Culture Audit)</t>
  </si>
  <si>
    <t>Great Place to Work Recognition Program 2016-17</t>
  </si>
  <si>
    <t>WANT TO LEARN MORE?  WATCH OUR CULTURE AUDIT WEBINAR</t>
  </si>
  <si>
    <t xml:space="preserve">
</t>
  </si>
  <si>
    <t>How do I submit Supplementary Materials?</t>
  </si>
  <si>
    <t>What are the changes from last year?</t>
  </si>
  <si>
    <t>Supplementary materials are not applicable for the Culture Brief.</t>
  </si>
  <si>
    <t>Do I have to complete both parts?</t>
  </si>
  <si>
    <t>What are the new deadlines?</t>
  </si>
  <si>
    <t>HAVE QUESTIONS?  email ca_bestworkplaces@greatplacetowork.com or call 1-866-712-0630</t>
  </si>
  <si>
    <r>
      <t xml:space="preserve">Part 2 (Culture Audit) collects a detailed description of the programs and practices which support your workplaces culture.  
</t>
    </r>
    <r>
      <rPr>
        <b/>
        <sz val="10"/>
        <rFont val="Arial"/>
        <family val="2"/>
      </rPr>
      <t xml:space="preserve">Your responses are scored and used for calculation of our Best Workplaces lists.  </t>
    </r>
    <r>
      <rPr>
        <sz val="10"/>
        <rFont val="Arial"/>
        <family val="2"/>
      </rPr>
      <t xml:space="preserve">
One third of your final list score comes from your Culture Audit.</t>
    </r>
  </si>
  <si>
    <r>
      <t>Due on the</t>
    </r>
    <r>
      <rPr>
        <b/>
        <sz val="10"/>
        <rFont val="Arial"/>
        <family val="2"/>
      </rPr>
      <t xml:space="preserve"> day your survey closes </t>
    </r>
    <r>
      <rPr>
        <sz val="10"/>
        <rFont val="Arial"/>
        <family val="2"/>
      </rPr>
      <t xml:space="preserve">
</t>
    </r>
  </si>
  <si>
    <r>
      <rPr>
        <b/>
        <sz val="10"/>
        <rFont val="Arial"/>
        <family val="2"/>
      </rPr>
      <t>Part 1 (Culture Brief) is mandatory for all companies</t>
    </r>
    <r>
      <rPr>
        <sz val="10"/>
        <rFont val="Arial"/>
        <family val="2"/>
      </rPr>
      <t xml:space="preserve"> participating in Great Workplace Certification program and our Best Workplaces in Canada list program.</t>
    </r>
  </si>
  <si>
    <r>
      <t xml:space="preserve">Part 1 (Culture Brief) collects basic company information and an overview of your Great Perks and Programs.  
</t>
    </r>
    <r>
      <rPr>
        <b/>
        <sz val="10"/>
        <rFont val="Arial"/>
        <family val="2"/>
      </rPr>
      <t>Your responses are not scored</t>
    </r>
    <r>
      <rPr>
        <sz val="10"/>
        <rFont val="Arial"/>
        <family val="2"/>
      </rPr>
      <t xml:space="preserve">.  
This data is used to create company profiles for all companies participating in our Recognition Programs (Certification and Best Workplaces Lists).
</t>
    </r>
  </si>
  <si>
    <r>
      <t xml:space="preserve">Last year's Culture Audit Part 1 is now known as the </t>
    </r>
    <r>
      <rPr>
        <b/>
        <sz val="10"/>
        <rFont val="Arial"/>
        <family val="2"/>
      </rPr>
      <t>Culture Brief</t>
    </r>
    <r>
      <rPr>
        <sz val="10"/>
        <rFont val="Arial"/>
        <family val="2"/>
      </rPr>
      <t>.
The questions are the same as last year with the exception of one new section on Great Perks and Programs which allows you to highlight the people programs that set your company apart as a Great Workplace (see question 60).
Deadlines have also changed - see next section.</t>
    </r>
  </si>
  <si>
    <r>
      <t xml:space="preserve">Due </t>
    </r>
    <r>
      <rPr>
        <b/>
        <sz val="10"/>
        <rFont val="Arial"/>
        <family val="2"/>
      </rPr>
      <t>October 31, 2016</t>
    </r>
    <r>
      <rPr>
        <sz val="10"/>
        <rFont val="Arial"/>
        <family val="2"/>
      </rPr>
      <t xml:space="preserve"> if you would like to be considered for the 2017 list of Best Workplaces in Canada.
This deadline must be strictly adhered to. To be fair to all participants, no exceptions will be granted.</t>
    </r>
  </si>
  <si>
    <t xml:space="preserve">How does your company support employees at times of significant life events – a personal crisis, family illness, birth, marriage, etc.? If applicable, you may cite individual stories, as well as descriptions of your programs.
</t>
  </si>
  <si>
    <t>How does your company help employees discover and develop their talents, challenge themselves professionally, manage their careers, and/or  enhance their personal growth?</t>
  </si>
  <si>
    <t xml:space="preserve">How does your company show appreciation and/or recognition for employees’ good work and extra effort, or other achievements?  If specific programs involve awards, please describe the nature of the awards (e.g. cash, gifts, time off, etc.) as well as how many employees receive each award annually.
</t>
  </si>
  <si>
    <t xml:space="preserve">How can employees address an undesirable workplace situation or resolve conflicts with their manager(s)?
</t>
  </si>
  <si>
    <t xml:space="preserve">What programs are available for employees to make suggestions and/or become involved in making decisions that affect their jobs, work environment, or the direction of company as a whole?
</t>
  </si>
  <si>
    <t xml:space="preserve">What are the ways in which employees can ask questions, provide feedback, or otherwise communicate with managers, especially senior managers?
</t>
  </si>
  <si>
    <t xml:space="preserve">What are the distinctive ways in which managers, especially senior managers, share information with employees and foster a culture of transparency?
</t>
  </si>
  <si>
    <t xml:space="preserve">How do you welcome new employees and integrate them into your culture?
</t>
  </si>
  <si>
    <t xml:space="preserve">Please provide us with a brief description of your company’s primary business in lay terms. Include a description of your primary industry, primary products and/or services, and main customers and competitors.
</t>
  </si>
  <si>
    <t xml:space="preserve">Describe each program once: If you feel a program is relevant to more than one question, please describe the program in detail once, then refer to the program later as needed.
Please be specific:  We are interested in specific details related to your company’s culture. For example, rather than say, “Newsletters are a useful way of sharing information,” we would prefer, “Our weekly newsletter, “The Buzz,” includes business updates, a calendar of events, and photos of employees’ new babies.”
Provide industry data when available: We are interested in knowing how your company compares to others in your industry, so please provide any relevant comparative industry data that you have available, citing sources when possible.
Include supplementary materials (such as photos, videos, testimonials and samples)  to support your responses and reference these where appropriate (e.g. “See Section 4 of the enclosed Employee Handbook”, or “See the enclosed DVD entitled ‘A Welcome to Our New Employees’”).  Supplementary Materials can be shared by including a link in Column D OR listing the names of the Attachments you will submit with your completed Culture Audit.
For past participants only: If you have participated in this process previously, feel free to re-use your answers from previous years, but please label as “New” those practices that were not contained in your responses to last year’s Culture Audit©.
</t>
  </si>
  <si>
    <t>OPTIONAL: Supplementary Material
(Insert Link or Attachment Name)</t>
  </si>
  <si>
    <r>
      <t xml:space="preserve">You have the option of including Supplementary Materials with your Part 2 (Culture Audit) submission in one of 2 ways:
</t>
    </r>
    <r>
      <rPr>
        <b/>
        <sz val="10"/>
        <rFont val="Arial"/>
        <family val="2"/>
      </rPr>
      <t>OPTION 1</t>
    </r>
    <r>
      <rPr>
        <sz val="10"/>
        <rFont val="Arial"/>
        <family val="2"/>
      </rPr>
      <t xml:space="preserve">: insert web links to the supplementary materials with your response to the question (this is the preferred method).
</t>
    </r>
    <r>
      <rPr>
        <b/>
        <sz val="10"/>
        <rFont val="Arial"/>
        <family val="2"/>
      </rPr>
      <t>OPTION 2</t>
    </r>
    <r>
      <rPr>
        <sz val="10"/>
        <rFont val="Arial"/>
        <family val="2"/>
      </rPr>
      <t>: provide the name of the attachment(s) that you are submitting along with your completed Culture Audit. You can do this by providing the attachment name in the column just to the right of your answer.</t>
    </r>
  </si>
  <si>
    <r>
      <rPr>
        <b/>
        <sz val="10"/>
        <rFont val="Arial"/>
        <family val="2"/>
      </rPr>
      <t>Part 2 (Culture Audit) is mandatory for companies participating in our Best Workplaces in Canada list program only.</t>
    </r>
    <r>
      <rPr>
        <sz val="10"/>
        <rFont val="Arial"/>
        <family val="2"/>
      </rPr>
      <t xml:space="preserve">
</t>
    </r>
    <r>
      <rPr>
        <b/>
        <u val="single"/>
        <sz val="10"/>
        <rFont val="Arial"/>
        <family val="2"/>
      </rPr>
      <t>IMPORTANT NOTE TO SAVE YOU TIME!</t>
    </r>
    <r>
      <rPr>
        <u val="single"/>
        <sz val="10"/>
        <rFont val="Arial"/>
        <family val="2"/>
      </rPr>
      <t xml:space="preserve">
</t>
    </r>
    <r>
      <rPr>
        <sz val="10"/>
        <rFont val="Arial"/>
        <family val="2"/>
      </rPr>
      <t xml:space="preserve">
</t>
    </r>
    <r>
      <rPr>
        <b/>
        <sz val="10"/>
        <rFont val="Arial"/>
        <family val="2"/>
      </rPr>
      <t>NEW PARTICIPANTS</t>
    </r>
    <r>
      <rPr>
        <sz val="10"/>
        <rFont val="Arial"/>
        <family val="2"/>
      </rPr>
      <t xml:space="preserve">: after your survey closes, you will be invited to complete Part 2 (Culture Audit) if your Trust Index score makes you a 'contender' for one of our Best Workplaces lists.
</t>
    </r>
    <r>
      <rPr>
        <b/>
        <sz val="10"/>
        <rFont val="Arial"/>
        <family val="2"/>
      </rPr>
      <t>PREVIOUS LIST WINNERS</t>
    </r>
    <r>
      <rPr>
        <sz val="10"/>
        <rFont val="Arial"/>
        <family val="2"/>
      </rPr>
      <t xml:space="preserve">:  you can begin working on Part 2 (Culture Audit) right away.
</t>
    </r>
  </si>
  <si>
    <r>
      <t xml:space="preserve">Last year's Culture Audit Part 2 is now known simply as the </t>
    </r>
    <r>
      <rPr>
        <b/>
        <sz val="10"/>
        <rFont val="Arial"/>
        <family val="2"/>
      </rPr>
      <t>Culture Audit</t>
    </r>
    <r>
      <rPr>
        <sz val="10"/>
        <rFont val="Arial"/>
        <family val="2"/>
      </rPr>
      <t>.
The questions are all the same as last year only the format has changed.
Responses are now submitted on an Excel sheet instead of in Word format, which makes it much easier for us to make fair comparisons across companies and industries. This new format is intended to put the focus on your people programs and practices instead of the 'packaging'.
If it's easier for you, please prepare responses in a Word document, then simply copy/paste in the cells provided.</t>
    </r>
  </si>
  <si>
    <t>Age: How many employees (full and part-time combined) were born in:</t>
  </si>
  <si>
    <t>1998 or later</t>
  </si>
  <si>
    <t>1981 - 1997</t>
  </si>
  <si>
    <t>1965 - 1980</t>
  </si>
  <si>
    <t>1946 - 1964</t>
  </si>
  <si>
    <t>1928 - 1945</t>
  </si>
  <si>
    <r>
      <t>Part 1 of the Great Place to Work</t>
    </r>
    <r>
      <rPr>
        <vertAlign val="superscript"/>
        <sz val="12"/>
        <color indexed="63"/>
        <rFont val="Calibri"/>
        <family val="2"/>
      </rPr>
      <t>®</t>
    </r>
    <r>
      <rPr>
        <sz val="12"/>
        <color indexed="63"/>
        <rFont val="Calibri"/>
        <family val="2"/>
      </rPr>
      <t xml:space="preserve"> Culture Audit</t>
    </r>
    <r>
      <rPr>
        <vertAlign val="superscript"/>
        <sz val="12"/>
        <color indexed="63"/>
        <rFont val="Calibri"/>
        <family val="2"/>
      </rPr>
      <t>©</t>
    </r>
    <r>
      <rPr>
        <sz val="12"/>
        <color indexed="63"/>
        <rFont val="Calibri"/>
        <family val="2"/>
      </rPr>
      <t xml:space="preserve"> seeks general information about your organization, employee demographics, compensation, benefits and other HR policies.
Your answers will provide a fuller understanding of your workplace and enable benchmarking and statistical analysis. Your organization will not be disadvantaged if you are unable to respond to a particular question because you do not collect the requested data.
</t>
    </r>
    <r>
      <rPr>
        <b/>
        <sz val="12"/>
        <color indexed="63"/>
        <rFont val="Calibri"/>
        <family val="2"/>
      </rPr>
      <t>Your answers will used for the purpose of assessing your organization and the data you provide will only be shared publicly in aggregate format.</t>
    </r>
  </si>
  <si>
    <t>What is the data used 
for?</t>
  </si>
  <si>
    <t>I agree that the information provided above can be used by the Great Place to Work® Institute Canada in aggregate format for publications related to Great Workplace Certification and/or the Best Workplaces in Canada list.</t>
  </si>
  <si>
    <r>
      <t>Culture Audit</t>
    </r>
    <r>
      <rPr>
        <b/>
        <vertAlign val="superscript"/>
        <sz val="14"/>
        <rFont val="Arial"/>
        <family val="2"/>
      </rPr>
      <t xml:space="preserve">© </t>
    </r>
    <r>
      <rPr>
        <b/>
        <sz val="14"/>
        <rFont val="Arial"/>
        <family val="2"/>
      </rPr>
      <t>Evaluation Form</t>
    </r>
  </si>
  <si>
    <t>Company Name</t>
  </si>
  <si>
    <t>Evaluator</t>
  </si>
  <si>
    <t>Date Completed</t>
  </si>
  <si>
    <t>Time for CA (hours)</t>
  </si>
  <si>
    <t>CA2 # Length (# pages)</t>
  </si>
  <si>
    <t>Year Founded</t>
  </si>
  <si>
    <t>Ownership</t>
  </si>
  <si>
    <t>Average Job Title</t>
  </si>
  <si>
    <t>Average Salary</t>
  </si>
  <si>
    <t>Head Office Location</t>
  </si>
  <si>
    <t>Number of Sites in Canada</t>
  </si>
  <si>
    <t xml:space="preserve">Annual Revunue </t>
  </si>
  <si>
    <t>#FT Employees</t>
  </si>
  <si>
    <t>#PT Employees</t>
  </si>
  <si>
    <t>Turnover Rate</t>
  </si>
  <si>
    <t>Unionized Y/N?</t>
  </si>
  <si>
    <t>Average Training Hours</t>
  </si>
  <si>
    <t>Paid Time To Volunteer Y/N?</t>
  </si>
  <si>
    <t>Number of Paid Vacation Days in 1st Year</t>
  </si>
  <si>
    <r>
      <t xml:space="preserve">What does the company do?
</t>
    </r>
    <r>
      <rPr>
        <i/>
        <sz val="8"/>
        <rFont val="Arial"/>
        <family val="2"/>
      </rPr>
      <t xml:space="preserve">Include brief description of industry, products, etc. Be specific.
</t>
    </r>
  </si>
  <si>
    <r>
      <t>Is this a Great Place To Work</t>
    </r>
    <r>
      <rPr>
        <b/>
        <vertAlign val="superscript"/>
        <sz val="12"/>
        <rFont val="Arial"/>
        <family val="2"/>
      </rPr>
      <t>©</t>
    </r>
    <r>
      <rPr>
        <b/>
        <sz val="12"/>
        <rFont val="Arial"/>
        <family val="2"/>
      </rPr>
      <t xml:space="preserve">?  
</t>
    </r>
    <r>
      <rPr>
        <i/>
        <sz val="8"/>
        <rFont val="Arial"/>
        <family val="2"/>
      </rPr>
      <t xml:space="preserve">Summarize your overall impression of the company, including both strengths and weaknesses.  
</t>
    </r>
  </si>
  <si>
    <r>
      <t xml:space="preserve">Are there any Follow-up Questions?
</t>
    </r>
    <r>
      <rPr>
        <i/>
        <sz val="8"/>
        <rFont val="Arial"/>
        <family val="2"/>
      </rPr>
      <t xml:space="preserve">Write questions for company in proper format, then email to CA Manager.  Paste responses below.
</t>
    </r>
  </si>
  <si>
    <r>
      <t xml:space="preserve">Are there any Red Flags?
</t>
    </r>
    <r>
      <rPr>
        <i/>
        <sz val="8"/>
        <rFont val="Arial"/>
        <family val="2"/>
      </rPr>
      <t xml:space="preserve">List any factors which might render a company ineligible for consideration or require further investigation (mergers, scandals, anything that does not “add up”) and report them to CA Manager.
</t>
    </r>
  </si>
  <si>
    <r>
      <t>Culture Audit</t>
    </r>
    <r>
      <rPr>
        <b/>
        <vertAlign val="superscript"/>
        <sz val="14"/>
        <rFont val="Arial"/>
        <family val="2"/>
      </rPr>
      <t xml:space="preserve">© </t>
    </r>
    <r>
      <rPr>
        <b/>
        <sz val="14"/>
        <rFont val="Arial"/>
        <family val="2"/>
      </rPr>
      <t>Scoring Form</t>
    </r>
  </si>
  <si>
    <t xml:space="preserve">Company Name </t>
  </si>
  <si>
    <t>Date Completed:</t>
  </si>
  <si>
    <t>Time for CA:</t>
  </si>
  <si>
    <t>Score:</t>
  </si>
  <si>
    <t>Q#</t>
  </si>
  <si>
    <t>Step</t>
  </si>
  <si>
    <t>Summary - 
Copy &amp; Paste Practices</t>
  </si>
  <si>
    <t>Comments</t>
  </si>
  <si>
    <t>Variety</t>
  </si>
  <si>
    <t xml:space="preserve">Originality </t>
  </si>
  <si>
    <t>All-Inclusive</t>
  </si>
  <si>
    <t>Human Touch</t>
  </si>
  <si>
    <t>Integration</t>
  </si>
  <si>
    <t>Weight</t>
  </si>
  <si>
    <t>Score</t>
  </si>
  <si>
    <t xml:space="preserve">HIRING </t>
  </si>
  <si>
    <t>WELCOMING</t>
  </si>
  <si>
    <t xml:space="preserve">INSPIRING </t>
  </si>
  <si>
    <t>LISTENING - QUESTIONS</t>
  </si>
  <si>
    <t>LISTENING - SUGGESTIONS</t>
  </si>
  <si>
    <t>LISTENING - APPEALS</t>
  </si>
  <si>
    <t>CARING- BALANCING</t>
  </si>
  <si>
    <t>CARING- SUPPORTING</t>
  </si>
  <si>
    <t>CARING - INCLUDING</t>
  </si>
  <si>
    <t>SHARING- REWARDING</t>
  </si>
  <si>
    <t>SHARING-GIVING BACK</t>
  </si>
  <si>
    <t>GESTALT</t>
  </si>
  <si>
    <r>
      <t xml:space="preserve">Best Workplaces for Women
</t>
    </r>
    <r>
      <rPr>
        <sz val="11"/>
        <rFont val="Arial"/>
        <family val="2"/>
      </rPr>
      <t>As part of our Best Workplaces for Women research project, we are asking the CA evaluation team to help identify and evaluate practices that support a Great Place to Work for Women.  These typically fall under one of the following categories:</t>
    </r>
  </si>
  <si>
    <t>PART 1: WOMEN</t>
  </si>
  <si>
    <t xml:space="preserve">Category
</t>
  </si>
  <si>
    <t>Sample Programs</t>
  </si>
  <si>
    <t>Goal</t>
  </si>
  <si>
    <t>Recruitment Programs for Women</t>
  </si>
  <si>
    <t>targeted recruitment, quotas</t>
  </si>
  <si>
    <t xml:space="preserve">attract more women to the organization. especially in industries where women are underrepresented
</t>
  </si>
  <si>
    <t xml:space="preserve">Development Programs for Women
</t>
  </si>
  <si>
    <t>mentoring, reverse mentoring, leadership development programs for women</t>
  </si>
  <si>
    <t>increase the percentage of women in leadership roles</t>
  </si>
  <si>
    <t xml:space="preserve">Maternity Support
</t>
  </si>
  <si>
    <t>maternity leave top up, pregnancy support programs, gradual return to work after leave</t>
  </si>
  <si>
    <t>support women during pregnancy, maternity leave and upon return to work</t>
  </si>
  <si>
    <t xml:space="preserve">Parental Support
</t>
  </si>
  <si>
    <t>parental leave top up, on site daycare, subsidized daycare, back-up daycare, parent education programs</t>
  </si>
  <si>
    <t xml:space="preserve">support parents (male in female) to meet the demands of parenting </t>
  </si>
  <si>
    <t xml:space="preserve">Flexibility At Work
</t>
  </si>
  <si>
    <t>flexible hours, compressed work week, part time hours, telecommuting</t>
  </si>
  <si>
    <t>provide flexibility to all employees so they can balance work and home life</t>
  </si>
  <si>
    <r>
      <t xml:space="preserve">STEP 1: </t>
    </r>
    <r>
      <rPr>
        <sz val="12"/>
        <rFont val="Arial"/>
        <family val="2"/>
      </rPr>
      <t xml:space="preserve">On the BPP sheet, copy and paste </t>
    </r>
    <r>
      <rPr>
        <u val="single"/>
        <sz val="12"/>
        <rFont val="Arial"/>
        <family val="2"/>
      </rPr>
      <t>all</t>
    </r>
    <r>
      <rPr>
        <sz val="12"/>
        <rFont val="Arial"/>
        <family val="2"/>
      </rPr>
      <t xml:space="preserve"> practices from CA2 that support women in the workplace .  This should be fairly straightforward in shorter CA submissions.  For longer CA submissions, you can use the following search terms to help: woman, women, female, maternity, parent, sex, gender, childcare, daycare, children, family, families, flexibility, flexible.</t>
    </r>
  </si>
  <si>
    <r>
      <t xml:space="preserve">STEP 2: </t>
    </r>
    <r>
      <rPr>
        <sz val="12"/>
        <rFont val="Arial"/>
        <family val="2"/>
      </rPr>
      <t xml:space="preserve">Based on the practices above, assign a score out of 5 for each practice category, as well as Women's Gestalt based on your "gut feel".  You do </t>
    </r>
    <r>
      <rPr>
        <u val="single"/>
        <sz val="12"/>
        <rFont val="Arial"/>
        <family val="2"/>
      </rPr>
      <t>not</t>
    </r>
    <r>
      <rPr>
        <sz val="12"/>
        <rFont val="Arial"/>
        <family val="2"/>
      </rPr>
      <t xml:space="preserve"> need to assign a score for each of the VOAHI criteria, but keep these in mind when assigning your score. Write your brief high-level comments in the section provided.</t>
    </r>
  </si>
  <si>
    <t>Score /5</t>
  </si>
  <si>
    <t>Comments: Is a GPTW for Women?</t>
  </si>
  <si>
    <t>Recruitment</t>
  </si>
  <si>
    <t>Development</t>
  </si>
  <si>
    <t>Maternity Support</t>
  </si>
  <si>
    <t>Parental Support</t>
  </si>
  <si>
    <t>Flexibility at Work</t>
  </si>
  <si>
    <t>Women's Gestalt</t>
  </si>
  <si>
    <t>TOTAL / 30</t>
  </si>
  <si>
    <r>
      <t xml:space="preserve">Best People Practices
</t>
    </r>
    <r>
      <rPr>
        <sz val="11"/>
        <rFont val="Arial"/>
        <family val="2"/>
      </rPr>
      <t xml:space="preserve">Use this section to flag any interesting program/practice/video that may be used for GPTW training or research publications:
- VIDEOS -  flag interesting vidoes by providing link or location of video
- BPPS - we need </t>
    </r>
    <r>
      <rPr>
        <u val="single"/>
        <sz val="11"/>
        <rFont val="Arial"/>
        <family val="2"/>
      </rPr>
      <t>at least 2 BPPs per company</t>
    </r>
    <r>
      <rPr>
        <sz val="11"/>
        <rFont val="Arial"/>
        <family val="2"/>
      </rPr>
      <t xml:space="preserve"> named on our list (no maximum); copy and paste full text of any Best Practices contained in the CA, along with question number
DIVERSITY AND INCLUSION RESEARCH - copy and paste </t>
    </r>
    <r>
      <rPr>
        <u val="single"/>
        <sz val="11"/>
        <rFont val="Arial"/>
        <family val="2"/>
      </rPr>
      <t>all practices</t>
    </r>
    <r>
      <rPr>
        <sz val="11"/>
        <rFont val="Arial"/>
        <family val="2"/>
      </rPr>
      <t xml:space="preserve"> that support diversity and inclusion of Women, LGBTQ and Milennials</t>
    </r>
  </si>
  <si>
    <t xml:space="preserve">CA Question#
</t>
  </si>
  <si>
    <t xml:space="preserve">Copy &amp; Paste Practice 
</t>
  </si>
  <si>
    <t>Videos</t>
  </si>
  <si>
    <t>In this cell, please include description/location/link of any good videos I should review for training purposes. Insert additional rows if required.</t>
  </si>
  <si>
    <t>Women</t>
  </si>
  <si>
    <t>In this cell, please copy/paste all programs or practices that support women in the workplace.  Insert additional rows if required.</t>
  </si>
  <si>
    <t>LGBTQ</t>
  </si>
  <si>
    <t>In this cell, please copy/paste all programs or practices that support LGBT employees in the workplace.  Insert additional rows if required.</t>
  </si>
  <si>
    <t>Milennials</t>
  </si>
  <si>
    <t>In this cell, please copy/paste all programs or practices that support milennials (aged &lt;35) in the workplace.  Insert additional rows if required.</t>
  </si>
  <si>
    <t>Please copy/paste additional best practices with the corresponding CA2 question number.  Insert additional rows if required.</t>
  </si>
  <si>
    <t>COMPANY NAME</t>
  </si>
  <si>
    <t>EVALUATOR</t>
  </si>
  <si>
    <t>TIME FOR CA (HRS)</t>
  </si>
  <si>
    <t>LENGTH OF CA2 (PGS)</t>
  </si>
  <si>
    <t>2A - HIRING</t>
  </si>
  <si>
    <t>2B - HIRING</t>
  </si>
  <si>
    <t>3 - INSPIRING</t>
  </si>
  <si>
    <t>4 - SPEAKING</t>
  </si>
  <si>
    <t>5A - LISTENING</t>
  </si>
  <si>
    <t>5B LISTENING</t>
  </si>
  <si>
    <t>5C LISTENING</t>
  </si>
  <si>
    <t>6 - THANKING</t>
  </si>
  <si>
    <t>7 - DEVELOPING</t>
  </si>
  <si>
    <t>8A - CARING</t>
  </si>
  <si>
    <t>8B - CARING</t>
  </si>
  <si>
    <t>8C - CARING - NOT INCLUDED IN FINAL SCORE!!!</t>
  </si>
  <si>
    <t>9 - CELEBRATING</t>
  </si>
  <si>
    <t>10A - SHARING</t>
  </si>
  <si>
    <t>10B - SHARING</t>
  </si>
  <si>
    <t>TOTAL SCORE</t>
  </si>
  <si>
    <t>WOMENS SCORE</t>
  </si>
  <si>
    <t>2A-V</t>
  </si>
  <si>
    <t>2A-O</t>
  </si>
  <si>
    <t>2A-A</t>
  </si>
  <si>
    <t>2A-H</t>
  </si>
  <si>
    <t>2A-I</t>
  </si>
  <si>
    <t>2A-T</t>
  </si>
  <si>
    <t>2A-W</t>
  </si>
  <si>
    <t>2A-S</t>
  </si>
  <si>
    <t>2B-V</t>
  </si>
  <si>
    <t>2B-O</t>
  </si>
  <si>
    <t>2B-A</t>
  </si>
  <si>
    <t>2B-H</t>
  </si>
  <si>
    <t>2B-I</t>
  </si>
  <si>
    <t>2B-T</t>
  </si>
  <si>
    <t>2B-W</t>
  </si>
  <si>
    <t>2B-S</t>
  </si>
  <si>
    <t>3-V</t>
  </si>
  <si>
    <t>3-O</t>
  </si>
  <si>
    <t>3-A</t>
  </si>
  <si>
    <t>3-H</t>
  </si>
  <si>
    <t>3-I</t>
  </si>
  <si>
    <t>3-T</t>
  </si>
  <si>
    <t>3-W</t>
  </si>
  <si>
    <t>3-S</t>
  </si>
  <si>
    <t>4-V</t>
  </si>
  <si>
    <t>4-O</t>
  </si>
  <si>
    <t>4-A</t>
  </si>
  <si>
    <t>4-H</t>
  </si>
  <si>
    <t>4-I</t>
  </si>
  <si>
    <t>4-T</t>
  </si>
  <si>
    <t>4-W</t>
  </si>
  <si>
    <t>4-S</t>
  </si>
  <si>
    <t>5A-V</t>
  </si>
  <si>
    <t>5A-O</t>
  </si>
  <si>
    <t>5A-A</t>
  </si>
  <si>
    <t>5A-H</t>
  </si>
  <si>
    <t>5A-I</t>
  </si>
  <si>
    <t>5A-T</t>
  </si>
  <si>
    <t>5A-W</t>
  </si>
  <si>
    <t>5A-S</t>
  </si>
  <si>
    <t>5B-V</t>
  </si>
  <si>
    <t>5B-O</t>
  </si>
  <si>
    <t>5B-A</t>
  </si>
  <si>
    <t>5B-H</t>
  </si>
  <si>
    <t>5B-I</t>
  </si>
  <si>
    <t>5B-T</t>
  </si>
  <si>
    <t>5B-W</t>
  </si>
  <si>
    <t>5B-S</t>
  </si>
  <si>
    <t>5C-V</t>
  </si>
  <si>
    <t>5C-O</t>
  </si>
  <si>
    <t>5C-A</t>
  </si>
  <si>
    <t>5C-H</t>
  </si>
  <si>
    <t>5C-I</t>
  </si>
  <si>
    <t>5C-T</t>
  </si>
  <si>
    <t>5C-W</t>
  </si>
  <si>
    <t>5CS</t>
  </si>
  <si>
    <t>6-V</t>
  </si>
  <si>
    <t>6-O</t>
  </si>
  <si>
    <t>6-A</t>
  </si>
  <si>
    <t>6-H</t>
  </si>
  <si>
    <t>6-I</t>
  </si>
  <si>
    <t>6-T</t>
  </si>
  <si>
    <t>6-W</t>
  </si>
  <si>
    <t>6-S</t>
  </si>
  <si>
    <t>7-V</t>
  </si>
  <si>
    <t>7-O</t>
  </si>
  <si>
    <t>7-A</t>
  </si>
  <si>
    <t>7-H</t>
  </si>
  <si>
    <t>7-I</t>
  </si>
  <si>
    <t>7-T</t>
  </si>
  <si>
    <t>7-W</t>
  </si>
  <si>
    <t>7-S</t>
  </si>
  <si>
    <t>8A-V</t>
  </si>
  <si>
    <t>8A-O</t>
  </si>
  <si>
    <t>8A-A</t>
  </si>
  <si>
    <t>8A-H</t>
  </si>
  <si>
    <t>8A-I</t>
  </si>
  <si>
    <t>8A-T</t>
  </si>
  <si>
    <t>8A-W</t>
  </si>
  <si>
    <t>8A-S</t>
  </si>
  <si>
    <t>8B-V</t>
  </si>
  <si>
    <t>8B-O</t>
  </si>
  <si>
    <t>8B-A</t>
  </si>
  <si>
    <t>8B-H</t>
  </si>
  <si>
    <t>8B-I</t>
  </si>
  <si>
    <t>8B-T</t>
  </si>
  <si>
    <t>8B-W</t>
  </si>
  <si>
    <t>8B-S</t>
  </si>
  <si>
    <t>8C-V</t>
  </si>
  <si>
    <t>8C-O</t>
  </si>
  <si>
    <t>8C-A</t>
  </si>
  <si>
    <t>8C-H</t>
  </si>
  <si>
    <t>8C-I</t>
  </si>
  <si>
    <t>8C-T</t>
  </si>
  <si>
    <t>8C-W</t>
  </si>
  <si>
    <t>9-V</t>
  </si>
  <si>
    <t>9-O</t>
  </si>
  <si>
    <t>9-A</t>
  </si>
  <si>
    <t>9-H</t>
  </si>
  <si>
    <t>9-I</t>
  </si>
  <si>
    <t>9-T</t>
  </si>
  <si>
    <t>9-W</t>
  </si>
  <si>
    <t>9-S</t>
  </si>
  <si>
    <t>10A-V</t>
  </si>
  <si>
    <t>10A-O</t>
  </si>
  <si>
    <t>10A-A</t>
  </si>
  <si>
    <t>10A-H</t>
  </si>
  <si>
    <t>10A-I</t>
  </si>
  <si>
    <t>10A-T</t>
  </si>
  <si>
    <t>10A-W</t>
  </si>
  <si>
    <t>10A-S</t>
  </si>
  <si>
    <t>10B-V</t>
  </si>
  <si>
    <t>10B-O</t>
  </si>
  <si>
    <t>10B-A</t>
  </si>
  <si>
    <t>10B-H</t>
  </si>
  <si>
    <t>10B-I</t>
  </si>
  <si>
    <t>10B-T</t>
  </si>
  <si>
    <t>10B-W</t>
  </si>
  <si>
    <t>10B-S</t>
  </si>
  <si>
    <t>G</t>
  </si>
  <si>
    <t>G-W</t>
  </si>
  <si>
    <t>G-S</t>
  </si>
  <si>
    <t>W-R</t>
  </si>
  <si>
    <t>W-D</t>
  </si>
  <si>
    <t>W-M</t>
  </si>
  <si>
    <t>W-P</t>
  </si>
  <si>
    <t>W-F</t>
  </si>
  <si>
    <t>W-G</t>
  </si>
  <si>
    <t>W-T</t>
  </si>
  <si>
    <t>How long did it take you to complete the entire Culture Audit© (Part 2)? (In hours)</t>
  </si>
  <si>
    <t>How long did it take you to complete the entire Culture Brief© (Part 1)? (In hours)</t>
  </si>
  <si>
    <t>FT - Now - men</t>
  </si>
  <si>
    <t>FT - Now - women</t>
  </si>
  <si>
    <t>FT - Now - total</t>
  </si>
  <si>
    <t>FT - 12 months ago - total</t>
  </si>
  <si>
    <t>FT - 24 months ago - total</t>
  </si>
  <si>
    <t>PT - Now - men</t>
  </si>
  <si>
    <t>PT - Now - women</t>
  </si>
  <si>
    <t>PT - Now - total</t>
  </si>
  <si>
    <t>PT - 12 months ago - total</t>
  </si>
  <si>
    <t>PT - 24 months ago - total</t>
  </si>
  <si>
    <t>Temp/Contract - Now - men</t>
  </si>
  <si>
    <t>Temp/Contract - Now - women</t>
  </si>
  <si>
    <t>Temp/Contract - Now - total</t>
  </si>
  <si>
    <t>Temp/Contract - 12 months ago - total</t>
  </si>
  <si>
    <t>Temp/Contract - 24 months ago - total</t>
  </si>
  <si>
    <t>EE's outside of Canada - Now - total full-time and part-time</t>
  </si>
  <si>
    <t>Age (FT+PT): Total</t>
  </si>
  <si>
    <t>Length of service (FT+PT): Less than 2 years</t>
  </si>
  <si>
    <t>Length of service (FT+PT): 2 to 5 years</t>
  </si>
  <si>
    <t>Length of service (FT+PT): 6 to 10 years</t>
  </si>
  <si>
    <t>Length of service (FT+PT): 11 to 15 years</t>
  </si>
  <si>
    <t>Length of service (FT+PT): 16 to 20 years</t>
  </si>
  <si>
    <t>Length of service (FT+PT): Over 20 years</t>
  </si>
  <si>
    <t>Length of service (FT+PT): Total</t>
  </si>
  <si>
    <t>FT - Number of voluntary departures (excluding retirements)</t>
  </si>
  <si>
    <t>FT - Number of involuntary departures (excluding redundancies or layoffs)</t>
  </si>
  <si>
    <t xml:space="preserve">FT - Number of redundancies or layoffs </t>
  </si>
  <si>
    <t>FT - Number of retirements</t>
  </si>
  <si>
    <t xml:space="preserve">If Yes: Dental Care </t>
  </si>
  <si>
    <t xml:space="preserve">If Yes: Vision Care </t>
  </si>
  <si>
    <t>If Yes: Prescription drugs</t>
  </si>
  <si>
    <t>If Yes: Mental health care</t>
  </si>
  <si>
    <t>If Yes: Alternative treatments (e.g., acupuncture, homeopathy, chiropractic)</t>
  </si>
  <si>
    <t>If Yes: Provincial health care premiums (where applicable)</t>
  </si>
  <si>
    <t xml:space="preserve">If Yes: Other (please briefly describe) </t>
  </si>
  <si>
    <t>Do you offer part-timers: Health benefits</t>
  </si>
  <si>
    <t>Do you offer part-timers: Disability benefits</t>
  </si>
  <si>
    <t>After one year of employment how many paid days off do employees receive in: Vacation</t>
  </si>
  <si>
    <t>After one year of employment how many paid days off do employees receive in: Holidays</t>
  </si>
  <si>
    <t>After one year of employment how many paid days off do employees receive in: Sick leave</t>
  </si>
  <si>
    <t>After one year of employment how many paid days off do employees receive in: Personal / Family leave</t>
  </si>
  <si>
    <t>After one year of employment how many paid days off do employees receive in: Other paid time off (please specify in the comments column)</t>
  </si>
  <si>
    <t>Does your organization have a code of conduct or other written policy setting out its commitment to combat discrimination on the grounds of: Ethnic origin</t>
  </si>
  <si>
    <t>Does your organization have a code of conduct or other written policy setting out its commitment to combat discrimination on the grounds of: Religion or belief</t>
  </si>
  <si>
    <t>Does your organization have a code of conduct or other written policy setting out its commitment to combat discrimination on the grounds of: Disability</t>
  </si>
  <si>
    <t>Does your organization have a code of conduct or other written policy setting out its commitment to combat discrimination on the grounds of: Age</t>
  </si>
  <si>
    <t>Does your organization have a code of conduct or other written policy setting out its commitment to combat discrimination on the grounds of: Sexual Orientation</t>
  </si>
  <si>
    <t>Does your organization have a code of conduct or other written policy setting out its commitment to combat discrimination on the grounds of: Gender Identity and/or Gender Expression</t>
  </si>
  <si>
    <t xml:space="preserve">Do you have formal programs in place to promote diversity of: Gender </t>
  </si>
  <si>
    <t>Do you have formal programs in place to promote diversity of: Ethnic origin</t>
  </si>
  <si>
    <t>Do you have formal programs in place to promote diversity of: Religion or belief</t>
  </si>
  <si>
    <t>Do you have formal programs in place to promote diversity of: Disability</t>
  </si>
  <si>
    <t>Do you have formal programs in place to promote diversity of: Age</t>
  </si>
  <si>
    <t>Do you have formal programs in place to promote diversity of: Sexual Orientation</t>
  </si>
  <si>
    <t>Do you have formal programs in place to promote diversity of: Gender Identity and/or Gender Expression</t>
  </si>
  <si>
    <t xml:space="preserve">Does the training specifically address the following groups: Gender </t>
  </si>
  <si>
    <t>Does the training specifically address the following groups: Ethnic origin</t>
  </si>
  <si>
    <t>Does the training specifically address the following groups: Religion or belief</t>
  </si>
  <si>
    <t>Does the training specifically address the following groups: Disability</t>
  </si>
  <si>
    <t>Does the training specifically address the following groups: Age</t>
  </si>
  <si>
    <t>Does the training specifically address the following groups: Sexual Orientation</t>
  </si>
  <si>
    <t>Does the training specifically address the following groups: Gender Identity and/or Gender Expression</t>
  </si>
  <si>
    <t>In what formal ways do employees gain influence on the decision-making process regarding their jobs and the workplace: Employee Survey</t>
  </si>
  <si>
    <t>In what formal ways do employees gain influence on the decision-making process regarding their jobs and the workplace: Focus Groups</t>
  </si>
  <si>
    <t>In what formal ways do employees gain influence on the decision-making process regarding their jobs and the workplace: Suggestion Box</t>
  </si>
  <si>
    <t>In what formal ways do employees gain influence on the decision-making process regarding their jobs and the workplace: Other - please specify</t>
  </si>
  <si>
    <t># of EE's (FT+PT) that are: Non-management - men</t>
  </si>
  <si>
    <t># of EE's (FT+PT) that are: Non-management - women</t>
  </si>
  <si>
    <t># of EE's (FT+PT) that are: Non-management - total</t>
  </si>
  <si>
    <t># of EE's (FT+PT) that are: Mid-level managers/front-line supervisors - men</t>
  </si>
  <si>
    <t># of EE's (FT+PT)that are: Mid-level managers/front-line supervisors - women</t>
  </si>
  <si>
    <t># of EE's (FT+PT) that are: Mid-level managers/front-line supervisors - total</t>
  </si>
  <si>
    <t># of EE's (FT+PT) that are: Executive/senior managers - men</t>
  </si>
  <si>
    <t># of EE's (FT+PT) that are: Executive/senior managers - women</t>
  </si>
  <si>
    <t># of EE's (FT+PT) that are: Executive/senior managers - total</t>
  </si>
  <si>
    <t>Of the non-managers, how many are: Persons of a racial or ethnic minority</t>
  </si>
  <si>
    <t>Of the non-managers, how many are: Persons with disabilities</t>
  </si>
  <si>
    <t>Of the middle-level managers/front-line supervisors, how many are: Persons of a racial or ethnic minority</t>
  </si>
  <si>
    <t>Of the middle-level managers/front-line supervisors, how many are: Persons with disabilities</t>
  </si>
  <si>
    <t>Of the executives and senior managers, how many are: Persons of a racial or ethnic minority</t>
  </si>
  <si>
    <t>Of the executives and senior managers, how many are: Persons with disabilities</t>
  </si>
  <si>
    <t>Age (FT+PT): 1998 or later</t>
  </si>
  <si>
    <t>Age (FT+PT): 1981 - 1997</t>
  </si>
  <si>
    <t>Age (FT+PT): 1965 - 1980</t>
  </si>
  <si>
    <t>Age (FT+PT): 1946 - 1964</t>
  </si>
  <si>
    <t>Age (FT+PT): 1928 - 1945</t>
  </si>
  <si>
    <t>This is your opportunity to highlight the details of 5 to 10 programs you are particularly proud of – those that you believe your employees would say really set your company apart and reflect what’s best about your culture. If your organization is successful in becoming a Certified Great Workplace, these program descriptions will used (verbatim as you provide them) to populate internal and external reports and publications .
Each entry should include: 
* a 2-4 word title and be less than 125 words overall. (45 words is ideal)
* enough detail that the program is interesting and speaks well for itself while avoiding vague claims. 
* avoid describing complicated specific terms of eligibility at the level of detail you would provide in an internal employee handbook.
* FOR EXAMPLE, saying “Acme provides cash awards of up to $500 per employee” is better than saying “Acme provides generous cash awards” because it lets the reader draw the conclusion this is generous for themself. Saying, “Acme hosts an annual roller derby where employees dress up in super hero costumes. This year, Acme’s CEO handed out awards while wearing a Wonder Woman costume” is better than saying “Acme hosts regular fun employee events.”</t>
  </si>
  <si>
    <t>93i</t>
  </si>
  <si>
    <t>64a</t>
  </si>
  <si>
    <t>64b</t>
  </si>
  <si>
    <t>Character Count</t>
  </si>
  <si>
    <t>Instructions for completion of Part 1 (Culture Brief©) and Part 2 (Culture Audit©)</t>
  </si>
  <si>
    <t>ORGANIZATION INFORMATION</t>
  </si>
  <si>
    <t>(prepopulated if you used the same file as your Culture Brief)</t>
  </si>
  <si>
    <r>
      <t>Great Place to Work</t>
    </r>
    <r>
      <rPr>
        <vertAlign val="superscript"/>
        <sz val="24"/>
        <color indexed="63"/>
        <rFont val="Calibri Light"/>
        <family val="2"/>
      </rPr>
      <t>®</t>
    </r>
    <r>
      <rPr>
        <sz val="24"/>
        <color indexed="63"/>
        <rFont val="Calibri Light"/>
        <family val="2"/>
      </rPr>
      <t xml:space="preserve"> Culture Audit</t>
    </r>
    <r>
      <rPr>
        <vertAlign val="superscript"/>
        <sz val="24"/>
        <color indexed="63"/>
        <rFont val="Calibri Light"/>
        <family val="2"/>
      </rPr>
      <t xml:space="preserve">©  </t>
    </r>
    <r>
      <rPr>
        <sz val="24"/>
        <color indexed="63"/>
        <rFont val="Calibri Light"/>
        <family val="2"/>
      </rPr>
      <t>Part 2 (Culture Audit©)</t>
    </r>
  </si>
  <si>
    <r>
      <t>Great Place to Work</t>
    </r>
    <r>
      <rPr>
        <vertAlign val="superscript"/>
        <sz val="24"/>
        <color indexed="63"/>
        <rFont val="Calibri Light"/>
        <family val="2"/>
      </rPr>
      <t>®</t>
    </r>
    <r>
      <rPr>
        <sz val="24"/>
        <color indexed="63"/>
        <rFont val="Calibri Light"/>
        <family val="2"/>
      </rPr>
      <t xml:space="preserve"> Culture Audit</t>
    </r>
    <r>
      <rPr>
        <vertAlign val="superscript"/>
        <sz val="24"/>
        <color indexed="63"/>
        <rFont val="Calibri Light"/>
        <family val="2"/>
      </rPr>
      <t xml:space="preserve">©  </t>
    </r>
    <r>
      <rPr>
        <sz val="24"/>
        <color indexed="63"/>
        <rFont val="Calibri Light"/>
        <family val="2"/>
      </rPr>
      <t>Part 1 (Culture Brief©)</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</si>
</sst>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kr&quot;\ * #,##0.00_);_(&quot;kr&quot;\ * \(#,##0.00\);_(&quot;kr&quot;\ * &quot;-&quot;??_);_(@_)"/>
    <numFmt numFmtId="165" formatCode="&quot;$&quot;#,##0.00"/>
    <numFmt numFmtId="166" formatCode="dd/mm/yy;@"/>
  </numFmts>
  <fonts count="97">
    <font>
      <sz val="10"/>
      <name val="Arial"/>
      <family val="0"/>
    </font>
    <font>
      <sz val="11"/>
      <color indexed="8"/>
      <name val="Calibri"/>
      <family val="2"/>
    </font>
    <font>
      <u val="single"/>
      <sz val="10"/>
      <color indexed="12"/>
      <name val="Arial"/>
      <family val="2"/>
    </font>
    <font>
      <sz val="8"/>
      <name val="Arial"/>
      <family val="2"/>
    </font>
    <font>
      <sz val="10"/>
      <color indexed="8"/>
      <name val="Arial"/>
      <family val="2"/>
    </font>
    <font>
      <sz val="11"/>
      <name val="Calibri"/>
      <family val="2"/>
    </font>
    <font>
      <b/>
      <sz val="11"/>
      <name val="Calibri"/>
      <family val="2"/>
    </font>
    <font>
      <b/>
      <sz val="14"/>
      <color indexed="63"/>
      <name val="Calibri Light"/>
      <family val="2"/>
    </font>
    <font>
      <sz val="11"/>
      <color indexed="63"/>
      <name val="Calibri"/>
      <family val="2"/>
    </font>
    <font>
      <b/>
      <sz val="12"/>
      <color indexed="9"/>
      <name val="Calibri Light"/>
      <family val="2"/>
    </font>
    <font>
      <sz val="24"/>
      <color indexed="63"/>
      <name val="Calibri Light"/>
      <family val="2"/>
    </font>
    <font>
      <vertAlign val="superscript"/>
      <sz val="24"/>
      <color indexed="63"/>
      <name val="Calibri Light"/>
      <family val="2"/>
    </font>
    <font>
      <sz val="12"/>
      <color indexed="63"/>
      <name val="Calibri"/>
      <family val="2"/>
    </font>
    <font>
      <vertAlign val="superscript"/>
      <sz val="12"/>
      <color indexed="63"/>
      <name val="Calibri"/>
      <family val="2"/>
    </font>
    <font>
      <b/>
      <sz val="12"/>
      <color indexed="63"/>
      <name val="Calibri"/>
      <family val="2"/>
    </font>
    <font>
      <b/>
      <sz val="18"/>
      <color indexed="63"/>
      <name val="Calibri Light"/>
      <family val="2"/>
    </font>
    <font>
      <b/>
      <sz val="11"/>
      <color indexed="63"/>
      <name val="Calibri"/>
      <family val="2"/>
    </font>
    <font>
      <u val="single"/>
      <sz val="10"/>
      <color indexed="62"/>
      <name val="Arial"/>
      <family val="2"/>
    </font>
    <font>
      <sz val="10"/>
      <color indexed="9"/>
      <name val="Arial"/>
      <family val="2"/>
    </font>
    <font>
      <b/>
      <sz val="20"/>
      <color indexed="60"/>
      <name val="Tahoma"/>
      <family val="2"/>
    </font>
    <font>
      <b/>
      <sz val="20"/>
      <color indexed="9"/>
      <name val="Tahoma"/>
      <family val="2"/>
    </font>
    <font>
      <b/>
      <sz val="10"/>
      <name val="Arial"/>
      <family val="2"/>
    </font>
    <font>
      <b/>
      <sz val="12.5"/>
      <name val="Calibri"/>
      <family val="2"/>
    </font>
    <font>
      <i/>
      <sz val="11"/>
      <color indexed="62"/>
      <name val="Arial"/>
      <family val="2"/>
    </font>
    <font>
      <u val="single"/>
      <sz val="12"/>
      <color indexed="63"/>
      <name val="Calibri"/>
      <family val="2"/>
    </font>
    <font>
      <u val="single"/>
      <sz val="10"/>
      <name val="Arial"/>
      <family val="2"/>
    </font>
    <font>
      <sz val="28"/>
      <color indexed="62"/>
      <name val="Tahoma"/>
      <family val="2"/>
    </font>
    <font>
      <b/>
      <u val="single"/>
      <sz val="10"/>
      <name val="Arial"/>
      <family val="2"/>
    </font>
    <font>
      <b/>
      <sz val="12"/>
      <name val="Arial"/>
      <family val="2"/>
    </font>
    <font>
      <b/>
      <sz val="24"/>
      <color indexed="63"/>
      <name val="Calibri Light"/>
      <family val="2"/>
    </font>
    <font>
      <b/>
      <sz val="28"/>
      <color indexed="62"/>
      <name val="Calibri Light"/>
      <family val="2"/>
    </font>
    <font>
      <b/>
      <sz val="14"/>
      <name val="Arial"/>
      <family val="2"/>
    </font>
    <font>
      <b/>
      <vertAlign val="superscript"/>
      <sz val="14"/>
      <name val="Arial"/>
      <family val="2"/>
    </font>
    <font>
      <i/>
      <sz val="8"/>
      <name val="Arial"/>
      <family val="2"/>
    </font>
    <font>
      <b/>
      <vertAlign val="superscript"/>
      <sz val="12"/>
      <name val="Arial"/>
      <family val="2"/>
    </font>
    <font>
      <sz val="7"/>
      <name val="Arial"/>
      <family val="2"/>
    </font>
    <font>
      <b/>
      <sz val="8"/>
      <name val="Arial"/>
      <family val="2"/>
    </font>
    <font>
      <b/>
      <sz val="8"/>
      <name val="Tahoma"/>
      <family val="2"/>
    </font>
    <font>
      <sz val="8"/>
      <name val="Tahoma"/>
      <family val="2"/>
    </font>
    <font>
      <b/>
      <sz val="9"/>
      <name val="Tahoma"/>
      <family val="2"/>
    </font>
    <font>
      <sz val="9"/>
      <name val="Tahoma"/>
      <family val="2"/>
    </font>
    <font>
      <sz val="11"/>
      <name val="Arial"/>
      <family val="2"/>
    </font>
    <font>
      <i/>
      <sz val="11"/>
      <name val="Arial"/>
      <family val="2"/>
    </font>
    <font>
      <sz val="12"/>
      <name val="Arial"/>
      <family val="2"/>
    </font>
    <font>
      <u val="single"/>
      <sz val="12"/>
      <name val="Arial"/>
      <family val="2"/>
    </font>
    <font>
      <u val="single"/>
      <sz val="11"/>
      <name val="Arial"/>
      <family val="2"/>
    </font>
    <font>
      <u val="single"/>
      <sz val="10"/>
      <color indexed="20"/>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Arial"/>
      <family val="2"/>
    </font>
    <font>
      <b/>
      <sz val="12"/>
      <color theme="0"/>
      <name val="Calibri Light"/>
      <family val="2"/>
    </font>
    <font>
      <sz val="11"/>
      <color theme="1" tint="0.24998000264167786"/>
      <name val="Calibri"/>
      <family val="2"/>
    </font>
    <font>
      <sz val="11"/>
      <color theme="1" tint="0.34999001026153564"/>
      <name val="Calibri"/>
      <family val="2"/>
    </font>
    <font>
      <u val="single"/>
      <sz val="10"/>
      <color theme="4"/>
      <name val="Arial"/>
      <family val="2"/>
    </font>
    <font>
      <b/>
      <sz val="11"/>
      <color theme="1" tint="0.24998000264167786"/>
      <name val="Calibri"/>
      <family val="2"/>
    </font>
    <font>
      <sz val="10"/>
      <color theme="0"/>
      <name val="Arial"/>
      <family val="2"/>
    </font>
    <font>
      <sz val="24"/>
      <color theme="1" tint="0.34999001026153564"/>
      <name val="Calibri Light"/>
      <family val="2"/>
    </font>
    <font>
      <b/>
      <sz val="28"/>
      <color theme="4"/>
      <name val="Calibri Light"/>
      <family val="2"/>
    </font>
    <font>
      <b/>
      <sz val="24"/>
      <color theme="1" tint="0.34999001026153564"/>
      <name val="Calibri Light"/>
      <family val="2"/>
    </font>
    <font>
      <b/>
      <sz val="18"/>
      <color theme="1" tint="0.24998000264167786"/>
      <name val="Calibri Light"/>
      <family val="2"/>
    </font>
    <font>
      <sz val="28"/>
      <color theme="4"/>
      <name val="Tahoma"/>
      <family val="2"/>
    </font>
    <font>
      <b/>
      <sz val="14"/>
      <color theme="1" tint="0.24998000264167786"/>
      <name val="Calibri Light"/>
      <family val="2"/>
    </font>
    <font>
      <b/>
      <sz val="20"/>
      <color theme="0"/>
      <name val="Tahoma"/>
      <family val="2"/>
    </font>
    <font>
      <b/>
      <sz val="20"/>
      <color rgb="FFC00000"/>
      <name val="Tahoma"/>
      <family val="2"/>
    </font>
    <font>
      <sz val="12"/>
      <color theme="1" tint="0.34999001026153564"/>
      <name val="Calibri"/>
      <family val="2"/>
    </font>
    <font>
      <i/>
      <sz val="11"/>
      <color theme="4" tint="-0.2499700039625167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5" tint="-0.24997000396251678"/>
        <bgColor indexed="64"/>
      </patternFill>
    </fill>
    <fill>
      <patternFill patternType="solid">
        <fgColor theme="0" tint="-0.04997999966144562"/>
        <bgColor indexed="64"/>
      </patternFill>
    </fill>
    <fill>
      <patternFill patternType="solid">
        <fgColor rgb="FFFFFF99"/>
        <bgColor indexed="64"/>
      </patternFill>
    </fill>
    <fill>
      <patternFill patternType="solid">
        <fgColor theme="0" tint="-0.149959996342659"/>
        <bgColor indexed="64"/>
      </patternFill>
    </fill>
    <fill>
      <patternFill patternType="solid">
        <fgColor indexed="43"/>
        <bgColor indexed="64"/>
      </patternFill>
    </fill>
    <fill>
      <patternFill patternType="solid">
        <fgColor theme="0" tint="-0.1499900072813034"/>
        <bgColor indexed="64"/>
      </patternFill>
    </fill>
  </fills>
  <borders count="1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border>
    <border>
      <left style="thin">
        <color theme="0"/>
      </left>
      <right/>
      <top/>
      <bottom style="thin">
        <color theme="0"/>
      </bottom>
    </border>
    <border>
      <left style="thin">
        <color theme="0"/>
      </left>
      <right/>
      <top style="thin">
        <color theme="0"/>
      </top>
      <bottom/>
    </border>
    <border>
      <left style="thin"/>
      <right style="thin"/>
      <top style="thin"/>
      <bottom style="thin">
        <color theme="0"/>
      </bottom>
    </border>
    <border>
      <left style="thin"/>
      <right style="thin"/>
      <top style="thin">
        <color theme="0"/>
      </top>
      <bottom style="thin">
        <color theme="0"/>
      </bottom>
    </border>
    <border>
      <left style="thin"/>
      <right style="thin"/>
      <top/>
      <bottom style="thin">
        <color theme="0"/>
      </bottom>
    </border>
    <border>
      <left style="thin"/>
      <right style="thin"/>
      <top style="thin">
        <color theme="0"/>
      </top>
      <bottom style="thin"/>
    </border>
    <border>
      <left style="thin">
        <color theme="0" tint="-0.24993999302387238"/>
      </left>
      <right style="thin">
        <color theme="0" tint="-0.24993999302387238"/>
      </right>
      <top style="thin">
        <color theme="0" tint="-0.24993999302387238"/>
      </top>
      <bottom style="thin">
        <color theme="0" tint="-0.24993999302387238"/>
      </bottom>
    </border>
    <border>
      <left/>
      <right/>
      <top style="thin">
        <color theme="0" tint="-0.24993999302387238"/>
      </top>
      <bottom style="thin">
        <color theme="0" tint="-0.24993999302387238"/>
      </bottom>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left>
      <right/>
      <top/>
      <bottom/>
    </border>
    <border>
      <left style="thin"/>
      <right style="thin"/>
      <top style="thin"/>
      <bottom/>
    </border>
    <border>
      <left style="thin"/>
      <right style="thin"/>
      <top style="thin">
        <color theme="0"/>
      </top>
      <bottom/>
    </border>
    <border>
      <left style="thin">
        <color theme="1"/>
      </left>
      <right style="thin">
        <color theme="1"/>
      </right>
      <top style="thin">
        <color theme="1"/>
      </top>
      <bottom style="thin">
        <color theme="0"/>
      </bottom>
    </border>
    <border>
      <left style="thin">
        <color theme="1"/>
      </left>
      <right style="thin">
        <color theme="1"/>
      </right>
      <top style="thin">
        <color theme="0"/>
      </top>
      <bottom style="thin">
        <color theme="0"/>
      </bottom>
    </border>
    <border>
      <left style="thin">
        <color theme="1"/>
      </left>
      <right style="thin">
        <color theme="1"/>
      </right>
      <top style="thin">
        <color theme="0"/>
      </top>
      <bottom style="thin">
        <color theme="1"/>
      </bottom>
    </border>
    <border>
      <left/>
      <right/>
      <top/>
      <bottom style="thin">
        <color theme="0"/>
      </bottom>
    </border>
    <border>
      <left/>
      <right/>
      <top style="thin">
        <color theme="0"/>
      </top>
      <bottom/>
    </border>
    <border>
      <left style="thin"/>
      <right style="thin"/>
      <top/>
      <bottom/>
    </border>
    <border>
      <left style="thin"/>
      <right style="thin"/>
      <top style="thin"/>
      <bottom style="thin"/>
    </border>
    <border>
      <left/>
      <right/>
      <top style="thin"/>
      <bottom/>
    </border>
    <border>
      <left/>
      <right/>
      <top/>
      <bottom style="thin"/>
    </border>
    <border>
      <left style="thin"/>
      <right/>
      <top style="thin"/>
      <bottom/>
    </border>
    <border>
      <left style="thin"/>
      <right/>
      <top/>
      <bottom/>
    </border>
    <border>
      <left style="thin">
        <color theme="0"/>
      </left>
      <right style="thin">
        <color theme="0"/>
      </right>
      <top/>
      <bottom style="thin">
        <color theme="0"/>
      </bottom>
    </border>
    <border>
      <left style="thick"/>
      <right style="thin"/>
      <top style="double"/>
      <bottom style="thin"/>
    </border>
    <border>
      <left style="thin"/>
      <right style="thick"/>
      <top style="double"/>
      <bottom style="thin"/>
    </border>
    <border>
      <left style="thick"/>
      <right style="thin"/>
      <top style="thin"/>
      <bottom style="thin"/>
    </border>
    <border>
      <left style="thin"/>
      <right style="thick"/>
      <top style="thin"/>
      <bottom style="thin"/>
    </border>
    <border>
      <left style="thick"/>
      <right style="thin"/>
      <top style="thin"/>
      <bottom/>
    </border>
    <border>
      <left style="thin"/>
      <right style="thick"/>
      <top style="thin"/>
      <bottom/>
    </border>
    <border>
      <left style="thick"/>
      <right style="thin"/>
      <top style="thin"/>
      <bottom style="double"/>
    </border>
    <border>
      <left style="thin"/>
      <right style="thick"/>
      <top style="thin"/>
      <bottom style="double"/>
    </border>
    <border>
      <left style="thick"/>
      <right style="thin"/>
      <top/>
      <bottom style="thin"/>
    </border>
    <border>
      <left style="thin"/>
      <right style="thick"/>
      <top/>
      <bottom style="thin"/>
    </border>
    <border>
      <left style="thick"/>
      <right style="thin"/>
      <top style="thin"/>
      <bottom style="thick"/>
    </border>
    <border>
      <left style="thin"/>
      <right style="thick"/>
      <top style="thin"/>
      <bottom style="thick"/>
    </border>
    <border>
      <left/>
      <right style="medium"/>
      <top/>
      <bottom style="thin"/>
    </border>
    <border>
      <left/>
      <right/>
      <top style="thin"/>
      <bottom style="thin"/>
    </border>
    <border>
      <left/>
      <right style="medium"/>
      <top style="thin"/>
      <bottom style="thin"/>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style="medium"/>
      <right style="medium"/>
      <top style="medium"/>
      <bottom style="thin"/>
    </border>
    <border>
      <left style="medium"/>
      <right style="thin"/>
      <top style="thin"/>
      <bottom style="thin"/>
    </border>
    <border>
      <left/>
      <right style="medium"/>
      <top style="thin"/>
      <bottom/>
    </border>
    <border>
      <left style="thin"/>
      <right style="medium"/>
      <top style="thin"/>
      <bottom/>
    </border>
    <border>
      <left style="thin"/>
      <right style="medium"/>
      <top/>
      <bottom/>
    </border>
    <border>
      <left style="thin"/>
      <right style="medium"/>
      <top/>
      <bottom style="thin"/>
    </border>
    <border>
      <left style="thin"/>
      <right style="thin"/>
      <top/>
      <bottom style="thin"/>
    </border>
    <border>
      <left style="medium"/>
      <right style="thin"/>
      <top style="thin"/>
      <bottom style="medium"/>
    </border>
    <border>
      <left style="thin"/>
      <right style="thin"/>
      <top style="thin"/>
      <bottom style="medium"/>
    </border>
    <border>
      <left style="thin"/>
      <right/>
      <top style="thin"/>
      <bottom style="medium"/>
    </border>
    <border>
      <left/>
      <right/>
      <top style="thin"/>
      <bottom style="medium"/>
    </border>
    <border>
      <left style="medium"/>
      <right style="medium"/>
      <top style="thin"/>
      <bottom style="medium"/>
    </border>
    <border>
      <left style="medium"/>
      <right/>
      <top/>
      <bottom/>
    </border>
    <border>
      <left/>
      <right style="medium"/>
      <top/>
      <bottom/>
    </border>
    <border>
      <left style="medium"/>
      <right style="medium"/>
      <top style="medium"/>
      <bottom style="medium"/>
    </border>
    <border>
      <left/>
      <right/>
      <top/>
      <bottom style="medium"/>
    </border>
    <border>
      <left style="thin"/>
      <right style="thin"/>
      <top style="double"/>
      <bottom style="thin"/>
    </border>
    <border>
      <left style="thin"/>
      <right style="thin"/>
      <top style="thin"/>
      <bottom style="thick"/>
    </border>
    <border>
      <left/>
      <right style="thin"/>
      <top/>
      <bottom/>
    </border>
    <border>
      <left/>
      <right style="thin">
        <color theme="0"/>
      </right>
      <top style="thin">
        <color theme="0"/>
      </top>
      <bottom/>
    </border>
    <border>
      <left/>
      <right style="thin"/>
      <top style="thin"/>
      <bottom/>
    </border>
    <border>
      <left/>
      <right style="thin"/>
      <top/>
      <bottom style="thin"/>
    </border>
    <border>
      <left style="thin"/>
      <right/>
      <top style="thin"/>
      <bottom style="thin"/>
    </border>
    <border>
      <left/>
      <right style="thin"/>
      <top style="thin"/>
      <bottom style="thin"/>
    </border>
    <border>
      <left style="thin"/>
      <right/>
      <top/>
      <bottom style="thin"/>
    </border>
    <border>
      <left style="thin">
        <color theme="0" tint="-0.149959996342659"/>
      </left>
      <right/>
      <top style="thin">
        <color theme="0" tint="-0.149959996342659"/>
      </top>
      <bottom style="thin">
        <color theme="0" tint="-0.149959996342659"/>
      </bottom>
    </border>
    <border>
      <left/>
      <right/>
      <top style="thin">
        <color theme="0" tint="-0.149959996342659"/>
      </top>
      <bottom style="thin">
        <color theme="0" tint="-0.149959996342659"/>
      </bottom>
    </border>
    <border>
      <left/>
      <right style="thin">
        <color theme="0" tint="-0.149959996342659"/>
      </right>
      <top style="thin">
        <color theme="0" tint="-0.149959996342659"/>
      </top>
      <bottom style="thin">
        <color theme="0" tint="-0.149959996342659"/>
      </bottom>
    </border>
    <border>
      <left style="thin">
        <color theme="0" tint="-0.149959996342659"/>
      </left>
      <right/>
      <top/>
      <bottom style="thin">
        <color theme="0" tint="-0.149959996342659"/>
      </bottom>
    </border>
    <border>
      <left/>
      <right/>
      <top/>
      <bottom style="thin">
        <color theme="0" tint="-0.149959996342659"/>
      </bottom>
    </border>
    <border>
      <left/>
      <right style="thin">
        <color theme="0"/>
      </right>
      <top/>
      <bottom style="thin">
        <color theme="0"/>
      </bottom>
    </border>
    <border>
      <left style="thick"/>
      <right style="thin"/>
      <top style="thick"/>
      <bottom style="double"/>
    </border>
    <border>
      <left style="thin"/>
      <right style="thick"/>
      <top style="thick"/>
      <bottom style="double"/>
    </border>
    <border>
      <left style="medium"/>
      <right/>
      <top style="medium"/>
      <bottom style="medium"/>
    </border>
    <border>
      <left/>
      <right style="thin"/>
      <top style="medium"/>
      <bottom style="medium"/>
    </border>
    <border>
      <left style="medium"/>
      <right/>
      <top style="medium"/>
      <bottom style="double"/>
    </border>
    <border>
      <left/>
      <right/>
      <top style="medium"/>
      <bottom style="double"/>
    </border>
    <border>
      <left/>
      <right style="medium"/>
      <top style="medium"/>
      <bottom style="double"/>
    </border>
    <border>
      <left style="medium"/>
      <right/>
      <top style="double"/>
      <bottom style="thin"/>
    </border>
    <border>
      <left/>
      <right style="thin"/>
      <top style="double"/>
      <bottom style="thin"/>
    </border>
    <border>
      <left style="medium"/>
      <right/>
      <top style="thin"/>
      <bottom style="thin"/>
    </border>
    <border>
      <left style="medium"/>
      <right/>
      <top style="thin"/>
      <bottom style="medium"/>
    </border>
    <border>
      <left/>
      <right style="thin"/>
      <top style="thin"/>
      <bottom style="medium"/>
    </border>
    <border>
      <left style="medium"/>
      <right/>
      <top style="medium"/>
      <bottom/>
    </border>
    <border>
      <left/>
      <right/>
      <top style="medium"/>
      <bottom/>
    </border>
    <border>
      <left/>
      <right style="medium"/>
      <top style="medium"/>
      <bottom/>
    </border>
    <border>
      <left/>
      <right style="medium"/>
      <top/>
      <bottom style="medium"/>
    </border>
    <border>
      <left style="thick"/>
      <right/>
      <top style="thick"/>
      <bottom style="double"/>
    </border>
    <border>
      <left/>
      <right/>
      <top style="thick"/>
      <bottom style="double"/>
    </border>
    <border>
      <left/>
      <right style="thick"/>
      <top style="thick"/>
      <bottom style="double"/>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354">
    <xf numFmtId="0" fontId="0" fillId="0" borderId="0" xfId="0" applyAlignment="1">
      <alignment/>
    </xf>
    <xf numFmtId="0" fontId="0" fillId="0" borderId="0" xfId="0" applyFont="1" applyBorder="1" applyAlignment="1">
      <alignment/>
    </xf>
    <xf numFmtId="0" fontId="0" fillId="0" borderId="0" xfId="0" applyFont="1" applyFill="1" applyBorder="1" applyAlignment="1">
      <alignment vertical="top"/>
    </xf>
    <xf numFmtId="0" fontId="80" fillId="0" borderId="0" xfId="0" applyFont="1" applyFill="1" applyBorder="1" applyAlignment="1">
      <alignment vertical="top"/>
    </xf>
    <xf numFmtId="0" fontId="0" fillId="0" borderId="0" xfId="0" applyFont="1" applyBorder="1" applyAlignment="1">
      <alignment/>
    </xf>
    <xf numFmtId="0" fontId="0" fillId="0" borderId="0" xfId="0" applyFont="1" applyFill="1" applyBorder="1" applyAlignment="1" applyProtection="1">
      <alignment wrapText="1"/>
      <protection/>
    </xf>
    <xf numFmtId="0" fontId="0" fillId="0" borderId="0" xfId="0" applyFont="1" applyBorder="1" applyAlignment="1">
      <alignment vertical="top"/>
    </xf>
    <xf numFmtId="0" fontId="0" fillId="0" borderId="0" xfId="0" applyFont="1" applyFill="1" applyBorder="1" applyAlignment="1">
      <alignment/>
    </xf>
    <xf numFmtId="0" fontId="0" fillId="0" borderId="10" xfId="0" applyBorder="1" applyAlignment="1">
      <alignment/>
    </xf>
    <xf numFmtId="0" fontId="0" fillId="0" borderId="10" xfId="0" applyBorder="1" applyAlignment="1">
      <alignment/>
    </xf>
    <xf numFmtId="0" fontId="0" fillId="0" borderId="10" xfId="0" applyBorder="1" applyAlignment="1" applyProtection="1">
      <alignment horizontal="center"/>
      <protection/>
    </xf>
    <xf numFmtId="0" fontId="0" fillId="0" borderId="10" xfId="0" applyBorder="1" applyAlignment="1">
      <alignment vertical="center"/>
    </xf>
    <xf numFmtId="0" fontId="0" fillId="0" borderId="10" xfId="0" applyBorder="1" applyAlignment="1" applyProtection="1">
      <alignment/>
      <protection/>
    </xf>
    <xf numFmtId="0" fontId="0" fillId="0" borderId="10" xfId="0" applyFont="1" applyBorder="1" applyAlignment="1" applyProtection="1">
      <alignment/>
      <protection/>
    </xf>
    <xf numFmtId="0" fontId="5" fillId="0" borderId="10" xfId="0" applyFont="1" applyBorder="1" applyAlignment="1">
      <alignment/>
    </xf>
    <xf numFmtId="0" fontId="5" fillId="0" borderId="10" xfId="0" applyFont="1" applyBorder="1" applyAlignment="1">
      <alignment/>
    </xf>
    <xf numFmtId="0" fontId="6" fillId="0" borderId="10" xfId="0" applyFont="1" applyBorder="1" applyAlignment="1">
      <alignment/>
    </xf>
    <xf numFmtId="0" fontId="5" fillId="0" borderId="10" xfId="0" applyFont="1" applyBorder="1" applyAlignment="1" applyProtection="1">
      <alignment vertical="center" wrapText="1"/>
      <protection/>
    </xf>
    <xf numFmtId="0" fontId="5" fillId="0" borderId="10" xfId="0" applyFont="1" applyBorder="1" applyAlignment="1" applyProtection="1">
      <alignment horizontal="left" vertical="center" wrapText="1" indent="2"/>
      <protection/>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10" xfId="0" applyFont="1" applyBorder="1" applyAlignment="1">
      <alignment vertical="center"/>
    </xf>
    <xf numFmtId="0" fontId="5" fillId="0" borderId="12" xfId="0" applyFont="1" applyBorder="1" applyAlignment="1">
      <alignment vertical="center"/>
    </xf>
    <xf numFmtId="0" fontId="5" fillId="0" borderId="11" xfId="0" applyFont="1" applyBorder="1" applyAlignment="1">
      <alignment vertical="center"/>
    </xf>
    <xf numFmtId="0" fontId="5" fillId="0" borderId="14" xfId="0" applyFont="1" applyBorder="1" applyAlignment="1">
      <alignment vertical="center"/>
    </xf>
    <xf numFmtId="0" fontId="6" fillId="0" borderId="14" xfId="0" applyFont="1" applyBorder="1" applyAlignment="1">
      <alignment/>
    </xf>
    <xf numFmtId="0" fontId="6" fillId="0" borderId="15" xfId="0" applyFont="1" applyBorder="1" applyAlignment="1">
      <alignment/>
    </xf>
    <xf numFmtId="0" fontId="5" fillId="0" borderId="16" xfId="0" applyFont="1" applyBorder="1" applyAlignment="1">
      <alignment/>
    </xf>
    <xf numFmtId="0" fontId="6" fillId="0" borderId="17" xfId="0" applyFont="1" applyBorder="1" applyAlignment="1">
      <alignment/>
    </xf>
    <xf numFmtId="0" fontId="5" fillId="7" borderId="18" xfId="0" applyFont="1" applyFill="1" applyBorder="1" applyAlignment="1">
      <alignment/>
    </xf>
    <xf numFmtId="0" fontId="5" fillId="7" borderId="19" xfId="0" applyFont="1" applyFill="1" applyBorder="1" applyAlignment="1">
      <alignment/>
    </xf>
    <xf numFmtId="0" fontId="5" fillId="7" borderId="19" xfId="0" applyFont="1" applyFill="1" applyBorder="1" applyAlignment="1">
      <alignment/>
    </xf>
    <xf numFmtId="0" fontId="5" fillId="7" borderId="20" xfId="0" applyFont="1" applyFill="1" applyBorder="1" applyAlignment="1">
      <alignment/>
    </xf>
    <xf numFmtId="0" fontId="5" fillId="7" borderId="21" xfId="0" applyFont="1" applyFill="1" applyBorder="1" applyAlignment="1">
      <alignment/>
    </xf>
    <xf numFmtId="0" fontId="5" fillId="0" borderId="17" xfId="0" applyFont="1" applyBorder="1" applyAlignment="1">
      <alignment/>
    </xf>
    <xf numFmtId="0" fontId="0" fillId="0" borderId="14" xfId="0" applyFont="1" applyBorder="1" applyAlignment="1" applyProtection="1">
      <alignment horizontal="left"/>
      <protection/>
    </xf>
    <xf numFmtId="0" fontId="0" fillId="0" borderId="14" xfId="0" applyBorder="1" applyAlignment="1" applyProtection="1">
      <alignment wrapText="1"/>
      <protection/>
    </xf>
    <xf numFmtId="0" fontId="0" fillId="0" borderId="14" xfId="0" applyBorder="1" applyAlignment="1" applyProtection="1">
      <alignment horizontal="center"/>
      <protection/>
    </xf>
    <xf numFmtId="0" fontId="5" fillId="0" borderId="15" xfId="0" applyFont="1" applyBorder="1" applyAlignment="1" applyProtection="1">
      <alignment horizontal="left" vertical="center" wrapText="1" indent="2"/>
      <protection/>
    </xf>
    <xf numFmtId="0" fontId="5" fillId="0" borderId="15" xfId="0" applyFont="1" applyBorder="1" applyAlignment="1" applyProtection="1">
      <alignment vertical="center" wrapText="1"/>
      <protection/>
    </xf>
    <xf numFmtId="0" fontId="81" fillId="33" borderId="22" xfId="0" applyFont="1" applyFill="1" applyBorder="1" applyAlignment="1" applyProtection="1">
      <alignment horizontal="center" vertical="center"/>
      <protection/>
    </xf>
    <xf numFmtId="0" fontId="81" fillId="33" borderId="22" xfId="0" applyFont="1" applyFill="1" applyBorder="1" applyAlignment="1" applyProtection="1">
      <alignment horizontal="left" vertical="center" indent="1"/>
      <protection/>
    </xf>
    <xf numFmtId="0" fontId="82" fillId="2" borderId="22" xfId="0" applyFont="1" applyFill="1" applyBorder="1" applyAlignment="1" applyProtection="1">
      <alignment horizontal="left" vertical="top" wrapText="1" indent="1"/>
      <protection/>
    </xf>
    <xf numFmtId="0" fontId="83" fillId="0" borderId="10" xfId="0" applyFont="1" applyBorder="1" applyAlignment="1" applyProtection="1">
      <alignment horizontal="left" vertical="center" wrapText="1" indent="2"/>
      <protection/>
    </xf>
    <xf numFmtId="0" fontId="83" fillId="0" borderId="10" xfId="0" applyFont="1" applyBorder="1" applyAlignment="1" applyProtection="1">
      <alignment vertical="center" wrapText="1"/>
      <protection/>
    </xf>
    <xf numFmtId="0" fontId="84" fillId="0" borderId="10" xfId="53" applyFont="1" applyBorder="1" applyAlignment="1" applyProtection="1">
      <alignment vertical="center" wrapText="1"/>
      <protection/>
    </xf>
    <xf numFmtId="0" fontId="84" fillId="0" borderId="22" xfId="53" applyFont="1" applyBorder="1" applyAlignment="1" applyProtection="1">
      <alignment horizontal="left" vertical="top" wrapText="1" indent="1"/>
      <protection locked="0"/>
    </xf>
    <xf numFmtId="0" fontId="83" fillId="0" borderId="22" xfId="0" applyFont="1" applyBorder="1" applyAlignment="1" applyProtection="1">
      <alignment horizontal="left" vertical="top" wrapText="1" indent="1"/>
      <protection locked="0"/>
    </xf>
    <xf numFmtId="0" fontId="83" fillId="8" borderId="23" xfId="0" applyFont="1" applyFill="1" applyBorder="1" applyAlignment="1" applyProtection="1">
      <alignment horizontal="left" vertical="top" wrapText="1" indent="1"/>
      <protection/>
    </xf>
    <xf numFmtId="165" fontId="83" fillId="0" borderId="22" xfId="44" applyNumberFormat="1" applyFont="1" applyBorder="1" applyAlignment="1" applyProtection="1">
      <alignment horizontal="left" vertical="top" wrapText="1" indent="1"/>
      <protection locked="0"/>
    </xf>
    <xf numFmtId="166" fontId="83" fillId="0" borderId="22" xfId="0" applyNumberFormat="1" applyFont="1" applyBorder="1" applyAlignment="1" applyProtection="1">
      <alignment horizontal="left" vertical="top" wrapText="1" indent="1"/>
      <protection locked="0"/>
    </xf>
    <xf numFmtId="0" fontId="82" fillId="8" borderId="24" xfId="0" applyFont="1" applyFill="1" applyBorder="1" applyAlignment="1" applyProtection="1">
      <alignment horizontal="left" vertical="top" wrapText="1"/>
      <protection/>
    </xf>
    <xf numFmtId="0" fontId="85" fillId="8" borderId="23" xfId="0" applyFont="1" applyFill="1" applyBorder="1" applyAlignment="1" applyProtection="1">
      <alignment horizontal="left" vertical="top" wrapText="1" indent="1"/>
      <protection/>
    </xf>
    <xf numFmtId="0" fontId="82" fillId="2" borderId="22" xfId="0" applyFont="1" applyFill="1" applyBorder="1" applyAlignment="1" applyProtection="1">
      <alignment horizontal="left" vertical="top" wrapText="1" indent="2"/>
      <protection/>
    </xf>
    <xf numFmtId="0" fontId="83" fillId="8" borderId="23" xfId="0" applyFont="1" applyFill="1" applyBorder="1" applyAlignment="1" applyProtection="1">
      <alignment vertical="top" wrapText="1"/>
      <protection/>
    </xf>
    <xf numFmtId="0" fontId="83" fillId="8" borderId="25" xfId="0" applyFont="1" applyFill="1" applyBorder="1" applyAlignment="1" applyProtection="1">
      <alignment vertical="top" wrapText="1"/>
      <protection/>
    </xf>
    <xf numFmtId="0" fontId="83" fillId="34" borderId="22" xfId="0" applyFont="1" applyFill="1" applyBorder="1" applyAlignment="1" applyProtection="1">
      <alignment horizontal="left" vertical="top" wrapText="1"/>
      <protection locked="0"/>
    </xf>
    <xf numFmtId="0" fontId="85" fillId="8" borderId="24" xfId="0" applyFont="1" applyFill="1" applyBorder="1" applyAlignment="1" applyProtection="1">
      <alignment horizontal="left" vertical="top" wrapText="1" indent="1"/>
      <protection/>
    </xf>
    <xf numFmtId="0" fontId="83" fillId="34" borderId="22" xfId="0" applyFont="1" applyFill="1" applyBorder="1" applyAlignment="1" applyProtection="1">
      <alignment horizontal="left" vertical="top" wrapText="1" indent="1"/>
      <protection locked="0"/>
    </xf>
    <xf numFmtId="0" fontId="82" fillId="2" borderId="22" xfId="0" applyFont="1" applyFill="1" applyBorder="1" applyAlignment="1" applyProtection="1">
      <alignment horizontal="left" vertical="top" wrapText="1" indent="3"/>
      <protection/>
    </xf>
    <xf numFmtId="0" fontId="83" fillId="10" borderId="22" xfId="0" applyFont="1" applyFill="1" applyBorder="1" applyAlignment="1" applyProtection="1">
      <alignment horizontal="left" vertical="top" wrapText="1" indent="1"/>
      <protection/>
    </xf>
    <xf numFmtId="0" fontId="82" fillId="8" borderId="24" xfId="0" applyFont="1" applyFill="1" applyBorder="1" applyAlignment="1" applyProtection="1">
      <alignment horizontal="left" vertical="top" wrapText="1" indent="1"/>
      <protection/>
    </xf>
    <xf numFmtId="0" fontId="82" fillId="10" borderId="22" xfId="0" applyFont="1" applyFill="1" applyBorder="1" applyAlignment="1" applyProtection="1">
      <alignment horizontal="left" vertical="top" wrapText="1" indent="1"/>
      <protection/>
    </xf>
    <xf numFmtId="0" fontId="82" fillId="10" borderId="22" xfId="0" applyFont="1" applyFill="1" applyBorder="1" applyAlignment="1" applyProtection="1">
      <alignment horizontal="left" vertical="top" wrapText="1" indent="2"/>
      <protection/>
    </xf>
    <xf numFmtId="0" fontId="83" fillId="8" borderId="25" xfId="0" applyFont="1" applyFill="1" applyBorder="1" applyAlignment="1" applyProtection="1">
      <alignment horizontal="left" vertical="top" wrapText="1" indent="1"/>
      <protection/>
    </xf>
    <xf numFmtId="0" fontId="83" fillId="0" borderId="22" xfId="0" applyFont="1" applyBorder="1" applyAlignment="1" applyProtection="1">
      <alignment horizontal="left" vertical="top" indent="1"/>
      <protection locked="0"/>
    </xf>
    <xf numFmtId="0" fontId="83" fillId="10" borderId="22" xfId="0" applyFont="1" applyFill="1" applyBorder="1" applyAlignment="1" applyProtection="1">
      <alignment horizontal="left" vertical="top" indent="1"/>
      <protection/>
    </xf>
    <xf numFmtId="0" fontId="81" fillId="33" borderId="22" xfId="0" applyFont="1" applyFill="1" applyBorder="1" applyAlignment="1" applyProtection="1">
      <alignment horizontal="left" vertical="center" wrapText="1" indent="1"/>
      <protection/>
    </xf>
    <xf numFmtId="0" fontId="82" fillId="2" borderId="22" xfId="0" applyFont="1" applyFill="1" applyBorder="1" applyAlignment="1" applyProtection="1">
      <alignment horizontal="left" vertical="top" wrapText="1" indent="4"/>
      <protection/>
    </xf>
    <xf numFmtId="0" fontId="82" fillId="2" borderId="24" xfId="0" applyFont="1" applyFill="1" applyBorder="1" applyAlignment="1" applyProtection="1">
      <alignment horizontal="left" vertical="top" wrapText="1" indent="1"/>
      <protection/>
    </xf>
    <xf numFmtId="0" fontId="85" fillId="2" borderId="23" xfId="0" applyFont="1" applyFill="1" applyBorder="1" applyAlignment="1" applyProtection="1">
      <alignment horizontal="left" vertical="top" wrapText="1" indent="3"/>
      <protection/>
    </xf>
    <xf numFmtId="0" fontId="83" fillId="2" borderId="23" xfId="0" applyFont="1" applyFill="1" applyBorder="1" applyAlignment="1" applyProtection="1">
      <alignment horizontal="left" vertical="top" wrapText="1" indent="1"/>
      <protection/>
    </xf>
    <xf numFmtId="0" fontId="83" fillId="2" borderId="25" xfId="0" applyFont="1" applyFill="1" applyBorder="1" applyAlignment="1" applyProtection="1">
      <alignment horizontal="left" vertical="top" wrapText="1" indent="1"/>
      <protection/>
    </xf>
    <xf numFmtId="0" fontId="85" fillId="2" borderId="23" xfId="0" applyFont="1" applyFill="1" applyBorder="1" applyAlignment="1" applyProtection="1">
      <alignment horizontal="left" vertical="top" wrapText="1" indent="2"/>
      <protection/>
    </xf>
    <xf numFmtId="0" fontId="0" fillId="0" borderId="10" xfId="0" applyFont="1" applyBorder="1" applyAlignment="1" applyProtection="1">
      <alignment/>
      <protection/>
    </xf>
    <xf numFmtId="9" fontId="83" fillId="0" borderId="22" xfId="60" applyNumberFormat="1" applyFont="1" applyBorder="1" applyAlignment="1" applyProtection="1">
      <alignment horizontal="left" vertical="top" indent="1"/>
      <protection locked="0"/>
    </xf>
    <xf numFmtId="165" fontId="83" fillId="0" borderId="22" xfId="0" applyNumberFormat="1" applyFont="1" applyBorder="1" applyAlignment="1" applyProtection="1">
      <alignment horizontal="left" vertical="top" indent="1"/>
      <protection locked="0"/>
    </xf>
    <xf numFmtId="0" fontId="21" fillId="0" borderId="10" xfId="0" applyFont="1" applyBorder="1" applyAlignment="1">
      <alignment/>
    </xf>
    <xf numFmtId="0" fontId="21" fillId="0" borderId="14" xfId="0" applyFont="1" applyBorder="1" applyAlignment="1">
      <alignment/>
    </xf>
    <xf numFmtId="0" fontId="5" fillId="0" borderId="26" xfId="0" applyFont="1" applyBorder="1" applyAlignment="1">
      <alignment/>
    </xf>
    <xf numFmtId="0" fontId="5" fillId="7" borderId="21" xfId="0" applyFont="1" applyFill="1" applyBorder="1" applyAlignment="1" quotePrefix="1">
      <alignment/>
    </xf>
    <xf numFmtId="0" fontId="5" fillId="7" borderId="27" xfId="0" applyFont="1" applyFill="1" applyBorder="1" applyAlignment="1">
      <alignment/>
    </xf>
    <xf numFmtId="0" fontId="5" fillId="7" borderId="28" xfId="0" applyFont="1" applyFill="1" applyBorder="1" applyAlignment="1">
      <alignment/>
    </xf>
    <xf numFmtId="0" fontId="5" fillId="7" borderId="29" xfId="0" applyFont="1" applyFill="1" applyBorder="1" applyAlignment="1">
      <alignment/>
    </xf>
    <xf numFmtId="0" fontId="5" fillId="7" borderId="30" xfId="0" applyFont="1" applyFill="1" applyBorder="1" applyAlignment="1">
      <alignment/>
    </xf>
    <xf numFmtId="0" fontId="5" fillId="7" borderId="31" xfId="0" applyFont="1" applyFill="1" applyBorder="1" applyAlignment="1" quotePrefix="1">
      <alignment/>
    </xf>
    <xf numFmtId="0" fontId="82" fillId="7" borderId="29" xfId="0" applyFont="1" applyFill="1" applyBorder="1" applyAlignment="1">
      <alignment/>
    </xf>
    <xf numFmtId="0" fontId="82" fillId="7" borderId="30" xfId="0" applyFont="1" applyFill="1" applyBorder="1" applyAlignment="1">
      <alignment/>
    </xf>
    <xf numFmtId="0" fontId="82" fillId="7" borderId="30" xfId="0" applyFont="1" applyFill="1" applyBorder="1" applyAlignment="1" quotePrefix="1">
      <alignment vertical="center"/>
    </xf>
    <xf numFmtId="0" fontId="82" fillId="7" borderId="31" xfId="0" applyFont="1" applyFill="1" applyBorder="1" applyAlignment="1">
      <alignment/>
    </xf>
    <xf numFmtId="0" fontId="22" fillId="0" borderId="13" xfId="0" applyFont="1" applyBorder="1" applyAlignment="1" applyProtection="1">
      <alignment/>
      <protection/>
    </xf>
    <xf numFmtId="0" fontId="22" fillId="0" borderId="11" xfId="0" applyFont="1" applyBorder="1" applyAlignment="1" applyProtection="1">
      <alignment/>
      <protection/>
    </xf>
    <xf numFmtId="0" fontId="86" fillId="0" borderId="10" xfId="0" applyFont="1" applyBorder="1" applyAlignment="1" applyProtection="1">
      <alignment/>
      <protection locked="0"/>
    </xf>
    <xf numFmtId="0" fontId="82" fillId="2" borderId="23" xfId="0" applyFont="1" applyFill="1" applyBorder="1" applyAlignment="1" applyProtection="1">
      <alignment horizontal="left" vertical="top" wrapText="1" indent="1"/>
      <protection/>
    </xf>
    <xf numFmtId="0" fontId="83" fillId="0" borderId="22" xfId="0" applyFont="1" applyFill="1" applyBorder="1" applyAlignment="1" applyProtection="1">
      <alignment horizontal="left" vertical="top" wrapText="1" indent="1"/>
      <protection locked="0"/>
    </xf>
    <xf numFmtId="0" fontId="83" fillId="0" borderId="10" xfId="0" applyFont="1" applyBorder="1" applyAlignment="1" applyProtection="1">
      <alignment vertical="center" wrapText="1"/>
      <protection/>
    </xf>
    <xf numFmtId="0" fontId="83" fillId="34" borderId="25" xfId="0" applyFont="1" applyFill="1" applyBorder="1" applyAlignment="1" applyProtection="1">
      <alignment horizontal="left" vertical="top" wrapText="1" indent="1"/>
      <protection/>
    </xf>
    <xf numFmtId="0" fontId="21" fillId="0" borderId="32" xfId="0" applyFont="1" applyBorder="1" applyAlignment="1">
      <alignment/>
    </xf>
    <xf numFmtId="0" fontId="5" fillId="7" borderId="33" xfId="0" applyFont="1" applyFill="1" applyBorder="1" applyAlignment="1" quotePrefix="1">
      <alignment/>
    </xf>
    <xf numFmtId="0" fontId="21" fillId="0" borderId="0" xfId="0" applyFont="1" applyBorder="1" applyAlignment="1">
      <alignment/>
    </xf>
    <xf numFmtId="0" fontId="5" fillId="7" borderId="34" xfId="0" applyFont="1" applyFill="1" applyBorder="1" applyAlignment="1">
      <alignment/>
    </xf>
    <xf numFmtId="0" fontId="0" fillId="0" borderId="0" xfId="0" applyFont="1" applyFill="1" applyAlignment="1" applyProtection="1">
      <alignment horizontal="left" vertical="top" wrapText="1"/>
      <protection locked="0"/>
    </xf>
    <xf numFmtId="0" fontId="0" fillId="0" borderId="0" xfId="0" applyAlignment="1">
      <alignment horizontal="left" vertical="top" wrapText="1"/>
    </xf>
    <xf numFmtId="0" fontId="21" fillId="0" borderId="0" xfId="0" applyFont="1" applyAlignment="1">
      <alignment horizontal="left" vertical="top" wrapText="1"/>
    </xf>
    <xf numFmtId="0" fontId="81" fillId="33" borderId="22" xfId="0" applyFont="1" applyFill="1" applyBorder="1" applyAlignment="1" applyProtection="1">
      <alignment horizontal="center" vertical="center" wrapText="1"/>
      <protection/>
    </xf>
    <xf numFmtId="0" fontId="28" fillId="0" borderId="0" xfId="0" applyFont="1" applyAlignment="1">
      <alignment horizontal="left" vertical="top" wrapText="1"/>
    </xf>
    <xf numFmtId="0" fontId="6" fillId="0" borderId="10" xfId="0" applyFont="1" applyBorder="1" applyAlignment="1">
      <alignment/>
    </xf>
    <xf numFmtId="0" fontId="0" fillId="0" borderId="35" xfId="0" applyFont="1" applyBorder="1" applyAlignment="1">
      <alignment horizontal="left" vertical="top" wrapText="1"/>
    </xf>
    <xf numFmtId="0" fontId="0" fillId="0" borderId="36" xfId="0" applyBorder="1" applyAlignment="1">
      <alignment horizontal="left" vertical="top" wrapText="1"/>
    </xf>
    <xf numFmtId="0" fontId="0" fillId="0" borderId="37" xfId="0" applyFont="1" applyBorder="1" applyAlignment="1">
      <alignment horizontal="left" vertical="top" wrapText="1"/>
    </xf>
    <xf numFmtId="0" fontId="6" fillId="0" borderId="14" xfId="0" applyFont="1" applyBorder="1" applyAlignment="1">
      <alignment/>
    </xf>
    <xf numFmtId="0" fontId="28" fillId="2" borderId="38" xfId="0" applyFont="1" applyFill="1" applyBorder="1" applyAlignment="1">
      <alignment horizontal="left" vertical="top" wrapText="1"/>
    </xf>
    <xf numFmtId="0" fontId="28" fillId="2" borderId="36" xfId="0" applyFont="1" applyFill="1" applyBorder="1" applyAlignment="1">
      <alignment horizontal="center" vertical="center" wrapText="1"/>
    </xf>
    <xf numFmtId="0" fontId="28" fillId="2" borderId="39" xfId="0" applyFont="1" applyFill="1" applyBorder="1" applyAlignment="1">
      <alignment horizontal="center" vertical="center" wrapText="1"/>
    </xf>
    <xf numFmtId="0" fontId="28" fillId="2" borderId="39" xfId="0" applyFont="1" applyFill="1" applyBorder="1" applyAlignment="1">
      <alignment horizontal="left" vertical="top" wrapText="1"/>
    </xf>
    <xf numFmtId="0" fontId="87" fillId="0" borderId="33" xfId="0" applyFont="1" applyFill="1" applyBorder="1" applyAlignment="1">
      <alignment vertical="top"/>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5" fillId="0" borderId="14" xfId="0" applyFont="1" applyBorder="1" applyAlignment="1">
      <alignment/>
    </xf>
    <xf numFmtId="0" fontId="5" fillId="0" borderId="14" xfId="0" applyFont="1" applyBorder="1" applyAlignment="1">
      <alignment/>
    </xf>
    <xf numFmtId="0" fontId="0" fillId="0" borderId="14" xfId="0" applyBorder="1" applyAlignment="1">
      <alignment/>
    </xf>
    <xf numFmtId="0" fontId="5" fillId="0" borderId="40" xfId="0" applyFont="1" applyBorder="1" applyAlignment="1">
      <alignment/>
    </xf>
    <xf numFmtId="0" fontId="5" fillId="0" borderId="40" xfId="0" applyFont="1" applyBorder="1" applyAlignment="1">
      <alignment/>
    </xf>
    <xf numFmtId="0" fontId="0" fillId="0" borderId="40" xfId="0" applyBorder="1" applyAlignment="1">
      <alignment/>
    </xf>
    <xf numFmtId="0" fontId="5" fillId="0" borderId="0" xfId="0" applyFont="1" applyBorder="1" applyAlignment="1">
      <alignment/>
    </xf>
    <xf numFmtId="0" fontId="5" fillId="0" borderId="0" xfId="0" applyFont="1" applyBorder="1" applyAlignment="1">
      <alignment/>
    </xf>
    <xf numFmtId="0" fontId="0" fillId="0" borderId="0" xfId="0" applyBorder="1" applyAlignment="1">
      <alignment/>
    </xf>
    <xf numFmtId="0" fontId="87" fillId="0" borderId="33" xfId="0" applyFont="1" applyFill="1" applyBorder="1" applyAlignment="1">
      <alignment/>
    </xf>
    <xf numFmtId="0" fontId="87" fillId="0" borderId="17" xfId="0" applyFont="1" applyFill="1" applyBorder="1" applyAlignment="1">
      <alignment/>
    </xf>
    <xf numFmtId="0" fontId="22" fillId="0" borderId="12" xfId="0" applyFont="1" applyBorder="1" applyAlignment="1" applyProtection="1">
      <alignment vertical="top" wrapText="1"/>
      <protection/>
    </xf>
    <xf numFmtId="0" fontId="5" fillId="8" borderId="11" xfId="0" applyFont="1" applyFill="1" applyBorder="1" applyAlignment="1">
      <alignment/>
    </xf>
    <xf numFmtId="2" fontId="83" fillId="0" borderId="22" xfId="0" applyNumberFormat="1" applyFont="1" applyBorder="1" applyAlignment="1" applyProtection="1">
      <alignment horizontal="left" vertical="top" wrapText="1" indent="1"/>
      <protection locked="0"/>
    </xf>
    <xf numFmtId="0" fontId="0" fillId="0" borderId="0" xfId="57">
      <alignment/>
      <protection/>
    </xf>
    <xf numFmtId="0" fontId="28" fillId="35" borderId="41" xfId="57" applyFont="1" applyFill="1" applyBorder="1">
      <alignment/>
      <protection/>
    </xf>
    <xf numFmtId="0" fontId="0" fillId="0" borderId="42" xfId="57" applyBorder="1" applyAlignment="1">
      <alignment horizontal="left" vertical="top" wrapText="1"/>
      <protection/>
    </xf>
    <xf numFmtId="0" fontId="28" fillId="35" borderId="43" xfId="57" applyFont="1" applyFill="1" applyBorder="1">
      <alignment/>
      <protection/>
    </xf>
    <xf numFmtId="0" fontId="0" fillId="0" borderId="44" xfId="57" applyBorder="1" applyAlignment="1">
      <alignment horizontal="left" vertical="top" wrapText="1"/>
      <protection/>
    </xf>
    <xf numFmtId="14" fontId="0" fillId="0" borderId="44" xfId="57" applyNumberFormat="1" applyBorder="1" applyAlignment="1">
      <alignment horizontal="left" vertical="top" wrapText="1"/>
      <protection/>
    </xf>
    <xf numFmtId="0" fontId="28" fillId="35" borderId="45" xfId="57" applyFont="1" applyFill="1" applyBorder="1">
      <alignment/>
      <protection/>
    </xf>
    <xf numFmtId="0" fontId="0" fillId="0" borderId="46" xfId="57" applyBorder="1" applyAlignment="1">
      <alignment horizontal="left" vertical="top" wrapText="1"/>
      <protection/>
    </xf>
    <xf numFmtId="0" fontId="28" fillId="35" borderId="47" xfId="57" applyFont="1" applyFill="1" applyBorder="1">
      <alignment/>
      <protection/>
    </xf>
    <xf numFmtId="0" fontId="0" fillId="0" borderId="48" xfId="57" applyBorder="1" applyAlignment="1">
      <alignment horizontal="left" vertical="top" wrapText="1"/>
      <protection/>
    </xf>
    <xf numFmtId="0" fontId="28" fillId="35" borderId="49" xfId="57" applyFont="1" applyFill="1" applyBorder="1">
      <alignment/>
      <protection/>
    </xf>
    <xf numFmtId="0" fontId="0" fillId="0" borderId="50" xfId="57" applyBorder="1" applyAlignment="1">
      <alignment horizontal="left" vertical="top" wrapText="1"/>
      <protection/>
    </xf>
    <xf numFmtId="0" fontId="28" fillId="35" borderId="43" xfId="57" applyFont="1" applyFill="1" applyBorder="1" applyAlignment="1">
      <alignment wrapText="1"/>
      <protection/>
    </xf>
    <xf numFmtId="0" fontId="28" fillId="35" borderId="43" xfId="57" applyFont="1" applyFill="1" applyBorder="1" applyAlignment="1">
      <alignment vertical="top" wrapText="1"/>
      <protection/>
    </xf>
    <xf numFmtId="0" fontId="28" fillId="35" borderId="45" xfId="57" applyFont="1" applyFill="1" applyBorder="1" applyAlignment="1">
      <alignment wrapText="1"/>
      <protection/>
    </xf>
    <xf numFmtId="0" fontId="0" fillId="0" borderId="44" xfId="57" applyFont="1" applyBorder="1" applyAlignment="1">
      <alignment horizontal="left" vertical="top" wrapText="1"/>
      <protection/>
    </xf>
    <xf numFmtId="0" fontId="28" fillId="35" borderId="51" xfId="57" applyFont="1" applyFill="1" applyBorder="1" applyAlignment="1">
      <alignment wrapText="1"/>
      <protection/>
    </xf>
    <xf numFmtId="0" fontId="0" fillId="0" borderId="52" xfId="57" applyBorder="1" applyAlignment="1">
      <alignment horizontal="left" vertical="top" wrapText="1"/>
      <protection/>
    </xf>
    <xf numFmtId="0" fontId="28" fillId="0" borderId="0" xfId="57" applyFont="1">
      <alignment/>
      <protection/>
    </xf>
    <xf numFmtId="0" fontId="0" fillId="0" borderId="0" xfId="57" applyAlignment="1">
      <alignment horizontal="left" vertical="top" wrapText="1"/>
      <protection/>
    </xf>
    <xf numFmtId="0" fontId="28" fillId="0" borderId="0" xfId="57" applyFont="1" applyAlignment="1">
      <alignment wrapText="1"/>
      <protection/>
    </xf>
    <xf numFmtId="0" fontId="0" fillId="0" borderId="0" xfId="57" applyBorder="1" applyAlignment="1">
      <alignment wrapText="1"/>
      <protection/>
    </xf>
    <xf numFmtId="0" fontId="28" fillId="36" borderId="37" xfId="57" applyFont="1" applyFill="1" applyBorder="1" applyAlignment="1" applyProtection="1">
      <alignment horizontal="left" wrapText="1"/>
      <protection/>
    </xf>
    <xf numFmtId="0" fontId="0" fillId="36" borderId="37" xfId="57" applyFont="1" applyFill="1" applyBorder="1" applyAlignment="1" applyProtection="1">
      <alignment horizontal="left"/>
      <protection/>
    </xf>
    <xf numFmtId="0" fontId="28" fillId="36" borderId="37" xfId="57" applyFont="1" applyFill="1" applyBorder="1" applyAlignment="1" applyProtection="1">
      <alignment horizontal="center" wrapText="1"/>
      <protection/>
    </xf>
    <xf numFmtId="0" fontId="28" fillId="36" borderId="53" xfId="57" applyFont="1" applyFill="1" applyBorder="1" applyAlignment="1" applyProtection="1">
      <alignment horizontal="center" wrapText="1"/>
      <protection/>
    </xf>
    <xf numFmtId="0" fontId="28" fillId="36" borderId="54" xfId="57" applyFont="1" applyFill="1" applyBorder="1" applyAlignment="1" applyProtection="1">
      <alignment horizontal="left" wrapText="1"/>
      <protection/>
    </xf>
    <xf numFmtId="0" fontId="0" fillId="36" borderId="54" xfId="57" applyFont="1" applyFill="1" applyBorder="1" applyAlignment="1" applyProtection="1">
      <alignment horizontal="left"/>
      <protection/>
    </xf>
    <xf numFmtId="0" fontId="28" fillId="36" borderId="54" xfId="57" applyFont="1" applyFill="1" applyBorder="1" applyAlignment="1" applyProtection="1">
      <alignment horizontal="center" wrapText="1"/>
      <protection/>
    </xf>
    <xf numFmtId="0" fontId="28" fillId="36" borderId="55" xfId="57" applyFont="1" applyFill="1" applyBorder="1" applyAlignment="1" applyProtection="1">
      <alignment horizontal="center" wrapText="1"/>
      <protection/>
    </xf>
    <xf numFmtId="14" fontId="28" fillId="36" borderId="54" xfId="57" applyNumberFormat="1" applyFont="1" applyFill="1" applyBorder="1" applyAlignment="1" applyProtection="1">
      <alignment horizontal="left" wrapText="1"/>
      <protection/>
    </xf>
    <xf numFmtId="14" fontId="0" fillId="36" borderId="54" xfId="57" applyNumberFormat="1" applyFont="1" applyFill="1" applyBorder="1" applyAlignment="1" applyProtection="1">
      <alignment horizontal="left"/>
      <protection/>
    </xf>
    <xf numFmtId="14" fontId="0" fillId="36" borderId="37" xfId="57" applyNumberFormat="1" applyFont="1" applyFill="1" applyBorder="1" applyAlignment="1" applyProtection="1">
      <alignment horizontal="left"/>
      <protection/>
    </xf>
    <xf numFmtId="0" fontId="21" fillId="37" borderId="56" xfId="57" applyFont="1" applyFill="1" applyBorder="1" applyAlignment="1" applyProtection="1">
      <alignment horizontal="center" vertical="center" wrapText="1"/>
      <protection/>
    </xf>
    <xf numFmtId="0" fontId="21" fillId="37" borderId="57" xfId="57" applyFont="1" applyFill="1" applyBorder="1" applyAlignment="1" applyProtection="1">
      <alignment horizontal="center" vertical="top" wrapText="1"/>
      <protection/>
    </xf>
    <xf numFmtId="0" fontId="21" fillId="37" borderId="57" xfId="57" applyFont="1" applyFill="1" applyBorder="1" applyAlignment="1" applyProtection="1">
      <alignment horizontal="center" vertical="center" wrapText="1"/>
      <protection/>
    </xf>
    <xf numFmtId="0" fontId="35" fillId="37" borderId="57" xfId="57" applyFont="1" applyFill="1" applyBorder="1" applyAlignment="1" applyProtection="1">
      <alignment horizontal="center" vertical="center" wrapText="1"/>
      <protection/>
    </xf>
    <xf numFmtId="0" fontId="21" fillId="37" borderId="58" xfId="57" applyFont="1" applyFill="1" applyBorder="1" applyAlignment="1" applyProtection="1">
      <alignment horizontal="center" vertical="center" wrapText="1"/>
      <protection/>
    </xf>
    <xf numFmtId="0" fontId="21" fillId="37" borderId="59" xfId="57" applyFont="1" applyFill="1" applyBorder="1" applyAlignment="1" applyProtection="1">
      <alignment horizontal="center" vertical="center" wrapText="1"/>
      <protection/>
    </xf>
    <xf numFmtId="0" fontId="21" fillId="37" borderId="60" xfId="57" applyFont="1" applyFill="1" applyBorder="1" applyAlignment="1" applyProtection="1">
      <alignment horizontal="center" vertical="center" wrapText="1"/>
      <protection/>
    </xf>
    <xf numFmtId="0" fontId="21" fillId="0" borderId="0" xfId="57" applyFont="1" applyBorder="1" applyAlignment="1">
      <alignment wrapText="1"/>
      <protection/>
    </xf>
    <xf numFmtId="0" fontId="21" fillId="37" borderId="61" xfId="57" applyFont="1" applyFill="1" applyBorder="1" applyAlignment="1" applyProtection="1">
      <alignment horizontal="center" wrapText="1"/>
      <protection/>
    </xf>
    <xf numFmtId="0" fontId="21" fillId="35" borderId="35" xfId="57" applyFont="1" applyFill="1" applyBorder="1" applyAlignment="1" applyProtection="1">
      <alignment vertical="top" wrapText="1"/>
      <protection/>
    </xf>
    <xf numFmtId="0" fontId="36" fillId="0" borderId="35" xfId="57" applyFont="1" applyBorder="1" applyAlignment="1" applyProtection="1">
      <alignment vertical="top" wrapText="1"/>
      <protection locked="0"/>
    </xf>
    <xf numFmtId="1" fontId="0" fillId="0" borderId="35" xfId="57" applyNumberFormat="1" applyFont="1" applyBorder="1" applyAlignment="1" applyProtection="1">
      <alignment horizontal="center" wrapText="1"/>
      <protection locked="0"/>
    </xf>
    <xf numFmtId="1" fontId="0" fillId="0" borderId="35" xfId="57" applyNumberFormat="1" applyFont="1" applyFill="1" applyBorder="1" applyAlignment="1" applyProtection="1">
      <alignment horizontal="center" wrapText="1"/>
      <protection locked="0"/>
    </xf>
    <xf numFmtId="0" fontId="0" fillId="36" borderId="35" xfId="57" applyFill="1" applyBorder="1" applyAlignment="1" applyProtection="1">
      <alignment horizontal="center" wrapText="1"/>
      <protection/>
    </xf>
    <xf numFmtId="0" fontId="0" fillId="36" borderId="62" xfId="57" applyFill="1" applyBorder="1" applyAlignment="1" applyProtection="1">
      <alignment horizontal="center" wrapText="1"/>
      <protection/>
    </xf>
    <xf numFmtId="0" fontId="0" fillId="36" borderId="53" xfId="57" applyFill="1" applyBorder="1" applyAlignment="1" applyProtection="1">
      <alignment horizontal="center" wrapText="1"/>
      <protection/>
    </xf>
    <xf numFmtId="0" fontId="0" fillId="36" borderId="55" xfId="57" applyFill="1" applyBorder="1" applyAlignment="1" applyProtection="1">
      <alignment horizontal="center" wrapText="1"/>
      <protection/>
    </xf>
    <xf numFmtId="0" fontId="0" fillId="36" borderId="63" xfId="57" applyFill="1" applyBorder="1" applyAlignment="1" applyProtection="1">
      <alignment horizontal="center" wrapText="1"/>
      <protection/>
    </xf>
    <xf numFmtId="0" fontId="0" fillId="36" borderId="64" xfId="57" applyFill="1" applyBorder="1" applyAlignment="1" applyProtection="1">
      <alignment horizontal="center" wrapText="1"/>
      <protection/>
    </xf>
    <xf numFmtId="1" fontId="0" fillId="36" borderId="35" xfId="57" applyNumberFormat="1" applyFill="1" applyBorder="1" applyAlignment="1" applyProtection="1">
      <alignment horizontal="center" wrapText="1"/>
      <protection/>
    </xf>
    <xf numFmtId="0" fontId="0" fillId="36" borderId="65" xfId="57" applyFill="1" applyBorder="1" applyAlignment="1">
      <alignment horizontal="center" wrapText="1"/>
      <protection/>
    </xf>
    <xf numFmtId="0" fontId="0" fillId="36" borderId="27" xfId="57" applyFill="1" applyBorder="1" applyAlignment="1" applyProtection="1">
      <alignment horizontal="center" wrapText="1"/>
      <protection/>
    </xf>
    <xf numFmtId="0" fontId="0" fillId="36" borderId="34" xfId="57" applyFill="1" applyBorder="1" applyAlignment="1">
      <alignment/>
      <protection/>
    </xf>
    <xf numFmtId="0" fontId="0" fillId="36" borderId="66" xfId="57" applyFill="1" applyBorder="1" applyAlignment="1">
      <alignment/>
      <protection/>
    </xf>
    <xf numFmtId="0" fontId="36" fillId="0" borderId="35" xfId="57" applyFont="1" applyFill="1" applyBorder="1" applyAlignment="1" applyProtection="1">
      <alignment vertical="top" wrapText="1"/>
      <protection locked="0"/>
    </xf>
    <xf numFmtId="0" fontId="0" fillId="36" borderId="35" xfId="57" applyFont="1" applyFill="1" applyBorder="1" applyAlignment="1" applyProtection="1">
      <alignment horizontal="center" wrapText="1"/>
      <protection/>
    </xf>
    <xf numFmtId="0" fontId="0" fillId="0" borderId="35" xfId="57" applyFill="1" applyBorder="1" applyAlignment="1" applyProtection="1">
      <alignment horizontal="center" wrapText="1"/>
      <protection locked="0"/>
    </xf>
    <xf numFmtId="0" fontId="0" fillId="36" borderId="55" xfId="57" applyFill="1" applyBorder="1" applyAlignment="1">
      <alignment horizontal="center" wrapText="1"/>
      <protection/>
    </xf>
    <xf numFmtId="0" fontId="21" fillId="37" borderId="67" xfId="57" applyFont="1" applyFill="1" applyBorder="1" applyAlignment="1" applyProtection="1">
      <alignment horizontal="center" wrapText="1"/>
      <protection/>
    </xf>
    <xf numFmtId="0" fontId="21" fillId="35" borderId="68" xfId="57" applyFont="1" applyFill="1" applyBorder="1" applyAlignment="1" applyProtection="1">
      <alignment vertical="top" wrapText="1"/>
      <protection/>
    </xf>
    <xf numFmtId="0" fontId="21" fillId="36" borderId="68" xfId="57" applyFont="1" applyFill="1" applyBorder="1" applyAlignment="1">
      <alignment wrapText="1"/>
      <protection/>
    </xf>
    <xf numFmtId="0" fontId="0" fillId="36" borderId="68" xfId="57" applyFill="1" applyBorder="1" applyAlignment="1" applyProtection="1">
      <alignment horizontal="center" wrapText="1"/>
      <protection/>
    </xf>
    <xf numFmtId="0" fontId="0" fillId="36" borderId="69" xfId="57" applyFill="1" applyBorder="1" applyAlignment="1">
      <alignment horizontal="center" wrapText="1"/>
      <protection/>
    </xf>
    <xf numFmtId="0" fontId="0" fillId="36" borderId="70" xfId="57" applyFill="1" applyBorder="1" applyAlignment="1">
      <alignment horizontal="center" wrapText="1"/>
      <protection/>
    </xf>
    <xf numFmtId="0" fontId="0" fillId="36" borderId="71" xfId="57" applyFill="1" applyBorder="1" applyAlignment="1">
      <alignment horizontal="center" wrapText="1"/>
      <protection/>
    </xf>
    <xf numFmtId="0" fontId="0" fillId="0" borderId="0" xfId="57" applyBorder="1" applyAlignment="1">
      <alignment horizontal="center" wrapText="1"/>
      <protection/>
    </xf>
    <xf numFmtId="0" fontId="21" fillId="0" borderId="0" xfId="57" applyFont="1" applyBorder="1" applyAlignment="1">
      <alignment vertical="top" wrapText="1"/>
      <protection/>
    </xf>
    <xf numFmtId="0" fontId="31" fillId="0" borderId="0" xfId="57" applyFont="1" applyBorder="1" applyAlignment="1">
      <alignment horizontal="center"/>
      <protection/>
    </xf>
    <xf numFmtId="0" fontId="31" fillId="35" borderId="0" xfId="57" applyFont="1" applyFill="1" applyBorder="1" applyAlignment="1">
      <alignment horizontal="center" wrapText="1"/>
      <protection/>
    </xf>
    <xf numFmtId="0" fontId="31" fillId="35" borderId="0" xfId="57" applyFont="1" applyFill="1" applyBorder="1" applyAlignment="1">
      <alignment horizontal="center"/>
      <protection/>
    </xf>
    <xf numFmtId="0" fontId="28" fillId="0" borderId="35" xfId="57" applyFont="1" applyFill="1" applyBorder="1" applyAlignment="1">
      <alignment horizontal="left" wrapText="1"/>
      <protection/>
    </xf>
    <xf numFmtId="0" fontId="28" fillId="0" borderId="35" xfId="57" applyFont="1" applyFill="1" applyBorder="1" applyAlignment="1">
      <alignment horizontal="left" vertical="top"/>
      <protection/>
    </xf>
    <xf numFmtId="0" fontId="31" fillId="0" borderId="0" xfId="57" applyFont="1" applyBorder="1" applyAlignment="1">
      <alignment horizontal="left"/>
      <protection/>
    </xf>
    <xf numFmtId="0" fontId="41" fillId="0" borderId="35" xfId="57" applyFont="1" applyFill="1" applyBorder="1" applyAlignment="1">
      <alignment horizontal="left" vertical="top" wrapText="1"/>
      <protection/>
    </xf>
    <xf numFmtId="0" fontId="42" fillId="0" borderId="35" xfId="57" applyFont="1" applyFill="1" applyBorder="1" applyAlignment="1">
      <alignment horizontal="left" vertical="top" wrapText="1"/>
      <protection/>
    </xf>
    <xf numFmtId="0" fontId="31"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lignment/>
      <protection/>
    </xf>
    <xf numFmtId="0" fontId="28" fillId="35" borderId="72" xfId="57" applyFont="1" applyFill="1" applyBorder="1" applyAlignment="1">
      <alignment horizontal="left" wrapText="1"/>
      <protection/>
    </xf>
    <xf numFmtId="0" fontId="28" fillId="35" borderId="0" xfId="57" applyFont="1" applyFill="1" applyBorder="1" applyAlignment="1">
      <alignment horizontal="left"/>
      <protection/>
    </xf>
    <xf numFmtId="0" fontId="28" fillId="35" borderId="73" xfId="57" applyFont="1" applyFill="1" applyBorder="1" applyAlignment="1">
      <alignment horizontal="center"/>
      <protection/>
    </xf>
    <xf numFmtId="0" fontId="0" fillId="0" borderId="72" xfId="57" applyFont="1" applyBorder="1">
      <alignment/>
      <protection/>
    </xf>
    <xf numFmtId="0" fontId="0" fillId="0" borderId="72" xfId="57" applyFont="1" applyBorder="1" applyAlignment="1">
      <alignment vertical="top" wrapText="1"/>
      <protection/>
    </xf>
    <xf numFmtId="0" fontId="0" fillId="0" borderId="72" xfId="57" applyFont="1" applyFill="1" applyBorder="1">
      <alignment/>
      <protection/>
    </xf>
    <xf numFmtId="0" fontId="0" fillId="0" borderId="0" xfId="57" applyFill="1" applyBorder="1">
      <alignment/>
      <protection/>
    </xf>
    <xf numFmtId="0" fontId="21" fillId="35" borderId="72" xfId="57" applyFont="1" applyFill="1" applyBorder="1">
      <alignment/>
      <protection/>
    </xf>
    <xf numFmtId="0" fontId="0" fillId="38" borderId="0" xfId="57" applyFill="1" applyBorder="1">
      <alignment/>
      <protection/>
    </xf>
    <xf numFmtId="0" fontId="21" fillId="35" borderId="74" xfId="57" applyFont="1" applyFill="1" applyBorder="1">
      <alignment/>
      <protection/>
    </xf>
    <xf numFmtId="0" fontId="0" fillId="38" borderId="75" xfId="57" applyFill="1" applyBorder="1">
      <alignment/>
      <protection/>
    </xf>
    <xf numFmtId="0" fontId="28" fillId="37" borderId="41" xfId="57" applyFont="1" applyFill="1" applyBorder="1" applyAlignment="1">
      <alignment vertical="top"/>
      <protection/>
    </xf>
    <xf numFmtId="0" fontId="28" fillId="37" borderId="76" xfId="57" applyFont="1" applyFill="1" applyBorder="1" applyAlignment="1">
      <alignment vertical="top" wrapText="1"/>
      <protection/>
    </xf>
    <xf numFmtId="0" fontId="28" fillId="37" borderId="42" xfId="57" applyFont="1" applyFill="1" applyBorder="1" applyAlignment="1">
      <alignment vertical="top" wrapText="1"/>
      <protection/>
    </xf>
    <xf numFmtId="0" fontId="0" fillId="36" borderId="43" xfId="57" applyFill="1" applyBorder="1">
      <alignment/>
      <protection/>
    </xf>
    <xf numFmtId="0" fontId="0" fillId="0" borderId="35" xfId="57" applyFont="1" applyFill="1" applyBorder="1">
      <alignment/>
      <protection/>
    </xf>
    <xf numFmtId="0" fontId="0" fillId="0" borderId="44" xfId="57" applyFont="1" applyFill="1" applyBorder="1" applyAlignment="1">
      <alignment wrapText="1"/>
      <protection/>
    </xf>
    <xf numFmtId="0" fontId="0" fillId="0" borderId="35" xfId="57" applyFill="1" applyBorder="1">
      <alignment/>
      <protection/>
    </xf>
    <xf numFmtId="0" fontId="0" fillId="0" borderId="27" xfId="57" applyFill="1" applyBorder="1">
      <alignment/>
      <protection/>
    </xf>
    <xf numFmtId="0" fontId="0" fillId="0" borderId="27" xfId="57" applyBorder="1">
      <alignment/>
      <protection/>
    </xf>
    <xf numFmtId="0" fontId="0" fillId="0" borderId="46" xfId="57" applyFont="1" applyBorder="1" applyAlignment="1">
      <alignment wrapText="1"/>
      <protection/>
    </xf>
    <xf numFmtId="0" fontId="0" fillId="0" borderId="77" xfId="57" applyBorder="1">
      <alignment/>
      <protection/>
    </xf>
    <xf numFmtId="0" fontId="0" fillId="0" borderId="52" xfId="57" applyFont="1" applyBorder="1" applyAlignment="1">
      <alignment wrapText="1"/>
      <protection/>
    </xf>
    <xf numFmtId="0" fontId="21" fillId="37" borderId="27" xfId="57" applyFont="1" applyFill="1" applyBorder="1" applyAlignment="1">
      <alignment horizontal="center"/>
      <protection/>
    </xf>
    <xf numFmtId="0" fontId="21" fillId="37" borderId="38" xfId="57" applyFont="1" applyFill="1" applyBorder="1" applyAlignment="1">
      <alignment horizontal="center"/>
      <protection/>
    </xf>
    <xf numFmtId="0" fontId="21" fillId="37" borderId="36" xfId="57" applyFont="1" applyFill="1" applyBorder="1" applyAlignment="1">
      <alignment horizontal="left"/>
      <protection/>
    </xf>
    <xf numFmtId="0" fontId="0" fillId="37" borderId="36" xfId="57" applyFill="1" applyBorder="1" applyAlignment="1">
      <alignment horizontal="center"/>
      <protection/>
    </xf>
    <xf numFmtId="0" fontId="0" fillId="37" borderId="35" xfId="57" applyFill="1" applyBorder="1" applyAlignment="1">
      <alignment horizontal="center"/>
      <protection/>
    </xf>
    <xf numFmtId="0" fontId="0" fillId="37" borderId="35" xfId="57" applyFont="1" applyFill="1" applyBorder="1" applyAlignment="1">
      <alignment horizontal="center"/>
      <protection/>
    </xf>
    <xf numFmtId="0" fontId="3" fillId="37" borderId="35" xfId="57" applyFont="1" applyFill="1" applyBorder="1" applyAlignment="1">
      <alignment horizontal="center"/>
      <protection/>
    </xf>
    <xf numFmtId="0" fontId="0" fillId="36" borderId="35" xfId="57" applyFont="1" applyFill="1" applyBorder="1" applyAlignment="1" applyProtection="1">
      <alignment horizontal="center" wrapText="1"/>
      <protection locked="0"/>
    </xf>
    <xf numFmtId="1" fontId="0" fillId="36" borderId="35" xfId="57" applyNumberFormat="1" applyFont="1" applyFill="1" applyBorder="1" applyAlignment="1" applyProtection="1">
      <alignment horizontal="center" wrapText="1"/>
      <protection locked="0"/>
    </xf>
    <xf numFmtId="0" fontId="0" fillId="36" borderId="35" xfId="57" applyFont="1" applyFill="1" applyBorder="1" applyAlignment="1">
      <alignment horizontal="center"/>
      <protection/>
    </xf>
    <xf numFmtId="1" fontId="0" fillId="36" borderId="35" xfId="57" applyNumberFormat="1" applyFont="1" applyFill="1" applyBorder="1" applyAlignment="1">
      <alignment horizontal="center"/>
      <protection/>
    </xf>
    <xf numFmtId="0" fontId="0" fillId="7" borderId="35" xfId="57" applyFont="1" applyFill="1" applyBorder="1" applyAlignment="1">
      <alignment horizontal="center"/>
      <protection/>
    </xf>
    <xf numFmtId="0" fontId="0" fillId="0" borderId="35" xfId="57" applyFont="1" applyBorder="1" applyAlignment="1">
      <alignment horizontal="center"/>
      <protection/>
    </xf>
    <xf numFmtId="0" fontId="0" fillId="0" borderId="78" xfId="57" applyBorder="1" applyAlignment="1">
      <alignment horizontal="center"/>
      <protection/>
    </xf>
    <xf numFmtId="0" fontId="0" fillId="0" borderId="34" xfId="57" applyBorder="1" applyAlignment="1">
      <alignment horizontal="center"/>
      <protection/>
    </xf>
    <xf numFmtId="0" fontId="0" fillId="0" borderId="0" xfId="57" applyBorder="1" applyAlignment="1">
      <alignment horizontal="center"/>
      <protection/>
    </xf>
    <xf numFmtId="0" fontId="0" fillId="0" borderId="0" xfId="57" applyAlignment="1">
      <alignment horizontal="center"/>
      <protection/>
    </xf>
    <xf numFmtId="0" fontId="0" fillId="36" borderId="43" xfId="57" applyNumberFormat="1" applyFill="1" applyBorder="1">
      <alignment/>
      <protection/>
    </xf>
    <xf numFmtId="0" fontId="82" fillId="2" borderId="22" xfId="0" applyFont="1" applyFill="1" applyBorder="1" applyAlignment="1" applyProtection="1">
      <alignment horizontal="left" vertical="top"/>
      <protection/>
    </xf>
    <xf numFmtId="0" fontId="82" fillId="10" borderId="22" xfId="0" applyFont="1" applyFill="1" applyBorder="1" applyAlignment="1" applyProtection="1">
      <alignment horizontal="left" vertical="top"/>
      <protection/>
    </xf>
    <xf numFmtId="0" fontId="0" fillId="0" borderId="0" xfId="0" applyAlignment="1">
      <alignment/>
    </xf>
    <xf numFmtId="0" fontId="82" fillId="2" borderId="22" xfId="0" applyFont="1" applyFill="1" applyBorder="1" applyAlignment="1" applyProtection="1">
      <alignment vertical="top"/>
      <protection/>
    </xf>
    <xf numFmtId="0" fontId="82" fillId="2" borderId="22" xfId="0" applyFont="1" applyFill="1" applyBorder="1" applyAlignment="1" applyProtection="1">
      <alignment vertical="top" wrapText="1"/>
      <protection/>
    </xf>
    <xf numFmtId="0" fontId="82" fillId="10" borderId="22" xfId="0" applyFont="1" applyFill="1" applyBorder="1" applyAlignment="1" applyProtection="1">
      <alignment vertical="top" wrapText="1"/>
      <protection/>
    </xf>
    <xf numFmtId="9" fontId="0" fillId="0" borderId="0" xfId="0" applyNumberFormat="1" applyAlignment="1">
      <alignment/>
    </xf>
    <xf numFmtId="2" fontId="0" fillId="0" borderId="0" xfId="0" applyNumberFormat="1" applyAlignment="1">
      <alignment/>
    </xf>
    <xf numFmtId="0" fontId="83" fillId="0" borderId="22" xfId="0" applyNumberFormat="1" applyFont="1" applyBorder="1" applyAlignment="1" applyProtection="1">
      <alignment horizontal="left" vertical="top" wrapText="1" indent="1"/>
      <protection locked="0"/>
    </xf>
    <xf numFmtId="0" fontId="83" fillId="0" borderId="22" xfId="0" applyNumberFormat="1" applyFont="1" applyBorder="1" applyAlignment="1" applyProtection="1">
      <alignment horizontal="left" vertical="top" indent="1"/>
      <protection locked="0"/>
    </xf>
    <xf numFmtId="0" fontId="81" fillId="33" borderId="22" xfId="0" applyNumberFormat="1" applyFont="1" applyFill="1" applyBorder="1" applyAlignment="1" applyProtection="1">
      <alignment horizontal="center" vertical="center"/>
      <protection/>
    </xf>
    <xf numFmtId="0" fontId="0" fillId="0" borderId="0" xfId="0" applyNumberFormat="1" applyAlignment="1">
      <alignment/>
    </xf>
    <xf numFmtId="0" fontId="82" fillId="2" borderId="22" xfId="0" applyFont="1" applyFill="1" applyBorder="1" applyAlignment="1" applyProtection="1">
      <alignment horizontal="left" vertical="top" wrapText="1" indent="1"/>
      <protection locked="0"/>
    </xf>
    <xf numFmtId="0" fontId="82" fillId="2" borderId="22" xfId="0" applyFont="1" applyFill="1" applyBorder="1" applyAlignment="1" applyProtection="1">
      <alignment horizontal="left" vertical="top" wrapText="1" indent="2"/>
      <protection locked="0"/>
    </xf>
    <xf numFmtId="0" fontId="83" fillId="34" borderId="22" xfId="0" applyFont="1" applyFill="1" applyBorder="1" applyAlignment="1" applyProtection="1">
      <alignment vertical="top" wrapText="1"/>
      <protection locked="0"/>
    </xf>
    <xf numFmtId="0" fontId="85" fillId="8" borderId="24" xfId="0" applyFont="1" applyFill="1" applyBorder="1" applyAlignment="1">
      <alignment/>
    </xf>
    <xf numFmtId="0" fontId="85" fillId="8" borderId="23" xfId="0" applyFont="1" applyFill="1" applyBorder="1" applyAlignment="1">
      <alignment/>
    </xf>
    <xf numFmtId="0" fontId="85" fillId="8" borderId="25" xfId="0" applyFont="1" applyFill="1" applyBorder="1" applyAlignment="1">
      <alignment/>
    </xf>
    <xf numFmtId="0" fontId="85" fillId="8" borderId="24" xfId="0" applyFont="1" applyFill="1" applyBorder="1" applyAlignment="1" applyProtection="1">
      <alignment horizontal="left" vertical="top" wrapText="1" indent="2"/>
      <protection/>
    </xf>
    <xf numFmtId="0" fontId="85" fillId="8" borderId="23" xfId="0" applyFont="1" applyFill="1" applyBorder="1" applyAlignment="1" applyProtection="1">
      <alignment horizontal="left" vertical="top" wrapText="1" indent="2"/>
      <protection/>
    </xf>
    <xf numFmtId="0" fontId="85" fillId="8" borderId="25" xfId="0" applyFont="1" applyFill="1" applyBorder="1" applyAlignment="1" applyProtection="1">
      <alignment horizontal="left" vertical="top" wrapText="1" indent="2"/>
      <protection/>
    </xf>
    <xf numFmtId="0" fontId="88" fillId="0" borderId="17" xfId="0" applyFont="1" applyFill="1" applyBorder="1" applyAlignment="1">
      <alignment horizontal="left" vertical="center" wrapText="1"/>
    </xf>
    <xf numFmtId="0" fontId="88" fillId="0" borderId="33" xfId="0" applyFont="1" applyFill="1" applyBorder="1" applyAlignment="1">
      <alignment horizontal="left" vertical="center" wrapText="1"/>
    </xf>
    <xf numFmtId="0" fontId="88" fillId="0" borderId="79" xfId="0" applyFont="1" applyFill="1" applyBorder="1" applyAlignment="1">
      <alignment horizontal="left" vertical="center" wrapText="1"/>
    </xf>
    <xf numFmtId="0" fontId="28" fillId="2" borderId="80" xfId="0" applyFont="1" applyFill="1" applyBorder="1" applyAlignment="1">
      <alignment horizontal="left" vertical="top" wrapText="1"/>
    </xf>
    <xf numFmtId="0" fontId="0" fillId="2" borderId="78" xfId="0" applyFill="1" applyBorder="1" applyAlignment="1">
      <alignment horizontal="left" vertical="top" wrapText="1"/>
    </xf>
    <xf numFmtId="0" fontId="0" fillId="2" borderId="81" xfId="0" applyFill="1" applyBorder="1" applyAlignment="1">
      <alignment horizontal="left" vertical="top" wrapText="1"/>
    </xf>
    <xf numFmtId="0" fontId="0" fillId="2" borderId="82" xfId="0" applyFont="1" applyFill="1" applyBorder="1" applyAlignment="1">
      <alignment horizontal="left" vertical="top" wrapText="1"/>
    </xf>
    <xf numFmtId="0" fontId="0" fillId="2" borderId="54" xfId="0" applyFill="1" applyBorder="1" applyAlignment="1">
      <alignment horizontal="left" vertical="top" wrapText="1"/>
    </xf>
    <xf numFmtId="0" fontId="0" fillId="2" borderId="83" xfId="0" applyFill="1" applyBorder="1" applyAlignment="1">
      <alignment horizontal="left" vertical="top" wrapText="1"/>
    </xf>
    <xf numFmtId="0" fontId="89" fillId="0" borderId="17" xfId="0" applyFont="1" applyFill="1" applyBorder="1" applyAlignment="1">
      <alignment horizontal="left" vertical="center" wrapText="1"/>
    </xf>
    <xf numFmtId="0" fontId="89" fillId="0" borderId="33" xfId="0" applyFont="1" applyFill="1" applyBorder="1" applyAlignment="1">
      <alignment horizontal="left" vertical="center" wrapText="1"/>
    </xf>
    <xf numFmtId="0" fontId="89" fillId="0" borderId="79" xfId="0" applyFont="1" applyFill="1" applyBorder="1" applyAlignment="1">
      <alignment horizontal="left" vertical="center" wrapText="1"/>
    </xf>
    <xf numFmtId="0" fontId="28" fillId="2" borderId="39" xfId="0" applyFont="1" applyFill="1" applyBorder="1" applyAlignment="1">
      <alignment horizontal="center" vertical="center"/>
    </xf>
    <xf numFmtId="0" fontId="28" fillId="2" borderId="0" xfId="0" applyFont="1" applyFill="1" applyBorder="1" applyAlignment="1">
      <alignment horizontal="center" vertical="center"/>
    </xf>
    <xf numFmtId="0" fontId="28" fillId="2" borderId="84" xfId="0" applyFont="1" applyFill="1" applyBorder="1" applyAlignment="1">
      <alignment horizontal="center" vertical="center" wrapText="1"/>
    </xf>
    <xf numFmtId="0" fontId="28" fillId="2" borderId="37" xfId="0" applyFont="1" applyFill="1" applyBorder="1" applyAlignment="1">
      <alignment horizontal="center" vertical="center" wrapText="1"/>
    </xf>
    <xf numFmtId="0" fontId="90" fillId="8" borderId="0" xfId="0" applyFont="1" applyFill="1" applyBorder="1" applyAlignment="1" applyProtection="1">
      <alignment vertical="center"/>
      <protection/>
    </xf>
    <xf numFmtId="0" fontId="91" fillId="0" borderId="12" xfId="0" applyFont="1" applyFill="1" applyBorder="1" applyAlignment="1" applyProtection="1">
      <alignment vertical="center"/>
      <protection/>
    </xf>
    <xf numFmtId="0" fontId="91" fillId="0" borderId="13" xfId="0" applyFont="1" applyFill="1" applyBorder="1" applyAlignment="1" applyProtection="1">
      <alignment vertical="center"/>
      <protection/>
    </xf>
    <xf numFmtId="0" fontId="91" fillId="0" borderId="11" xfId="0" applyFont="1" applyFill="1" applyBorder="1" applyAlignment="1" applyProtection="1">
      <alignment vertical="center"/>
      <protection/>
    </xf>
    <xf numFmtId="0" fontId="87" fillId="0" borderId="17" xfId="0" applyFont="1" applyFill="1" applyBorder="1" applyAlignment="1">
      <alignment vertical="top"/>
    </xf>
    <xf numFmtId="0" fontId="87" fillId="0" borderId="33" xfId="0" applyFont="1" applyFill="1" applyBorder="1" applyAlignment="1">
      <alignment vertical="top"/>
    </xf>
    <xf numFmtId="0" fontId="87" fillId="0" borderId="79" xfId="0" applyFont="1" applyFill="1" applyBorder="1" applyAlignment="1">
      <alignment vertical="top"/>
    </xf>
    <xf numFmtId="0" fontId="92" fillId="8" borderId="85" xfId="0" applyFont="1" applyFill="1" applyBorder="1" applyAlignment="1" applyProtection="1">
      <alignment vertical="center"/>
      <protection/>
    </xf>
    <xf numFmtId="0" fontId="92" fillId="8" borderId="86" xfId="0" applyFont="1" applyFill="1" applyBorder="1" applyAlignment="1" applyProtection="1">
      <alignment vertical="center"/>
      <protection/>
    </xf>
    <xf numFmtId="0" fontId="92" fillId="8" borderId="87" xfId="0" applyFont="1" applyFill="1" applyBorder="1" applyAlignment="1" applyProtection="1">
      <alignment vertical="center"/>
      <protection/>
    </xf>
    <xf numFmtId="0" fontId="93" fillId="0" borderId="12" xfId="0" applyFont="1" applyBorder="1" applyAlignment="1" applyProtection="1">
      <alignment vertical="center" wrapText="1"/>
      <protection/>
    </xf>
    <xf numFmtId="0" fontId="93" fillId="0" borderId="13" xfId="0" applyFont="1" applyBorder="1" applyAlignment="1" applyProtection="1">
      <alignment vertical="center" wrapText="1"/>
      <protection/>
    </xf>
    <xf numFmtId="0" fontId="93" fillId="0" borderId="11" xfId="0" applyFont="1" applyBorder="1" applyAlignment="1" applyProtection="1">
      <alignment vertical="center" wrapText="1"/>
      <protection/>
    </xf>
    <xf numFmtId="0" fontId="94" fillId="0" borderId="12" xfId="0" applyFont="1" applyBorder="1" applyAlignment="1" applyProtection="1">
      <alignment/>
      <protection/>
    </xf>
    <xf numFmtId="0" fontId="94" fillId="0" borderId="13" xfId="0" applyFont="1" applyBorder="1" applyAlignment="1" applyProtection="1">
      <alignment/>
      <protection/>
    </xf>
    <xf numFmtId="0" fontId="94" fillId="0" borderId="11" xfId="0" applyFont="1" applyBorder="1" applyAlignment="1" applyProtection="1">
      <alignment/>
      <protection/>
    </xf>
    <xf numFmtId="0" fontId="83" fillId="0" borderId="10" xfId="0" applyFont="1" applyBorder="1" applyAlignment="1" applyProtection="1">
      <alignment vertical="center" wrapText="1"/>
      <protection/>
    </xf>
    <xf numFmtId="0" fontId="95" fillId="0" borderId="40" xfId="0" applyFont="1" applyBorder="1" applyAlignment="1" applyProtection="1">
      <alignment wrapText="1"/>
      <protection/>
    </xf>
    <xf numFmtId="0" fontId="96" fillId="0" borderId="10" xfId="0" applyFont="1" applyBorder="1" applyAlignment="1" applyProtection="1">
      <alignment horizontal="center"/>
      <protection/>
    </xf>
    <xf numFmtId="0" fontId="85" fillId="8" borderId="24" xfId="0" applyFont="1" applyFill="1" applyBorder="1" applyAlignment="1" applyProtection="1">
      <alignment horizontal="left" vertical="top" wrapText="1" indent="2"/>
      <protection/>
    </xf>
    <xf numFmtId="0" fontId="85" fillId="8" borderId="23" xfId="0" applyFont="1" applyFill="1" applyBorder="1" applyAlignment="1" applyProtection="1">
      <alignment horizontal="left" vertical="top" wrapText="1" indent="2"/>
      <protection/>
    </xf>
    <xf numFmtId="0" fontId="85" fillId="8" borderId="25" xfId="0" applyFont="1" applyFill="1" applyBorder="1" applyAlignment="1" applyProtection="1">
      <alignment horizontal="left" vertical="top" wrapText="1" indent="2"/>
      <protection/>
    </xf>
    <xf numFmtId="0" fontId="91" fillId="0" borderId="12" xfId="0" applyFont="1" applyFill="1" applyBorder="1" applyAlignment="1" applyProtection="1">
      <alignment/>
      <protection/>
    </xf>
    <xf numFmtId="0" fontId="91" fillId="0" borderId="13" xfId="0" applyFont="1" applyFill="1" applyBorder="1" applyAlignment="1" applyProtection="1">
      <alignment/>
      <protection/>
    </xf>
    <xf numFmtId="0" fontId="91" fillId="0" borderId="11" xfId="0" applyFont="1" applyFill="1" applyBorder="1" applyAlignment="1" applyProtection="1">
      <alignment/>
      <protection/>
    </xf>
    <xf numFmtId="0" fontId="90" fillId="8" borderId="88" xfId="0" applyFont="1" applyFill="1" applyBorder="1" applyAlignment="1" applyProtection="1">
      <alignment vertical="center"/>
      <protection/>
    </xf>
    <xf numFmtId="0" fontId="90" fillId="8" borderId="89" xfId="0" applyFont="1" applyFill="1" applyBorder="1" applyAlignment="1" applyProtection="1">
      <alignment vertical="center"/>
      <protection/>
    </xf>
    <xf numFmtId="0" fontId="95" fillId="0" borderId="16" xfId="0" applyFont="1" applyBorder="1" applyAlignment="1" applyProtection="1">
      <alignment horizontal="left" wrapText="1"/>
      <protection/>
    </xf>
    <xf numFmtId="0" fontId="95" fillId="0" borderId="32" xfId="0" applyFont="1" applyBorder="1" applyAlignment="1" applyProtection="1">
      <alignment horizontal="left" wrapText="1"/>
      <protection/>
    </xf>
    <xf numFmtId="0" fontId="95" fillId="0" borderId="90" xfId="0" applyFont="1" applyBorder="1" applyAlignment="1" applyProtection="1">
      <alignment horizontal="left" wrapText="1"/>
      <protection/>
    </xf>
    <xf numFmtId="0" fontId="83" fillId="0" borderId="16" xfId="0" applyFont="1" applyBorder="1" applyAlignment="1" applyProtection="1">
      <alignment horizontal="left" vertical="top" wrapText="1"/>
      <protection/>
    </xf>
    <xf numFmtId="0" fontId="83" fillId="0" borderId="32" xfId="0" applyFont="1" applyBorder="1" applyAlignment="1" applyProtection="1">
      <alignment horizontal="left" vertical="top" wrapText="1"/>
      <protection/>
    </xf>
    <xf numFmtId="0" fontId="83" fillId="0" borderId="90" xfId="0" applyFont="1" applyBorder="1" applyAlignment="1" applyProtection="1">
      <alignment horizontal="left" vertical="top" wrapText="1"/>
      <protection/>
    </xf>
    <xf numFmtId="0" fontId="96" fillId="0" borderId="12" xfId="0" applyFont="1" applyBorder="1" applyAlignment="1" applyProtection="1">
      <alignment horizontal="center" vertical="top" wrapText="1"/>
      <protection/>
    </xf>
    <xf numFmtId="0" fontId="96" fillId="0" borderId="13" xfId="0" applyFont="1" applyBorder="1" applyAlignment="1" applyProtection="1">
      <alignment horizontal="center" vertical="top" wrapText="1"/>
      <protection/>
    </xf>
    <xf numFmtId="0" fontId="96" fillId="0" borderId="11" xfId="0" applyFont="1" applyBorder="1" applyAlignment="1" applyProtection="1">
      <alignment horizontal="center" vertical="top" wrapText="1"/>
      <protection/>
    </xf>
    <xf numFmtId="0" fontId="31" fillId="37" borderId="91" xfId="57" applyFont="1" applyFill="1" applyBorder="1" applyAlignment="1">
      <alignment horizontal="center" wrapText="1"/>
      <protection/>
    </xf>
    <xf numFmtId="0" fontId="0" fillId="37" borderId="92" xfId="57" applyFill="1" applyBorder="1" applyAlignment="1">
      <alignment horizontal="center" wrapText="1"/>
      <protection/>
    </xf>
    <xf numFmtId="0" fontId="28" fillId="35" borderId="93" xfId="57" applyFont="1" applyFill="1" applyBorder="1" applyAlignment="1" applyProtection="1">
      <alignment horizontal="left" wrapText="1"/>
      <protection/>
    </xf>
    <xf numFmtId="0" fontId="28" fillId="35" borderId="94" xfId="57" applyFont="1" applyFill="1" applyBorder="1" applyAlignment="1" applyProtection="1">
      <alignment horizontal="left" wrapText="1"/>
      <protection/>
    </xf>
    <xf numFmtId="0" fontId="31" fillId="37" borderId="95" xfId="57" applyFont="1" applyFill="1" applyBorder="1" applyAlignment="1" applyProtection="1">
      <alignment horizontal="center" wrapText="1"/>
      <protection/>
    </xf>
    <xf numFmtId="0" fontId="31" fillId="37" borderId="96" xfId="57" applyFont="1" applyFill="1" applyBorder="1" applyAlignment="1" applyProtection="1">
      <alignment horizontal="center" wrapText="1"/>
      <protection/>
    </xf>
    <xf numFmtId="0" fontId="31" fillId="37" borderId="97" xfId="57" applyFont="1" applyFill="1" applyBorder="1" applyAlignment="1" applyProtection="1">
      <alignment horizontal="center" wrapText="1"/>
      <protection/>
    </xf>
    <xf numFmtId="0" fontId="28" fillId="35" borderId="98" xfId="57" applyFont="1" applyFill="1" applyBorder="1" applyAlignment="1" applyProtection="1">
      <alignment horizontal="left" wrapText="1"/>
      <protection/>
    </xf>
    <xf numFmtId="0" fontId="28" fillId="35" borderId="99" xfId="57" applyFont="1" applyFill="1" applyBorder="1" applyAlignment="1" applyProtection="1">
      <alignment horizontal="left" wrapText="1"/>
      <protection/>
    </xf>
    <xf numFmtId="0" fontId="28" fillId="35" borderId="100" xfId="57" applyFont="1" applyFill="1" applyBorder="1" applyAlignment="1" applyProtection="1">
      <alignment horizontal="left" wrapText="1"/>
      <protection/>
    </xf>
    <xf numFmtId="0" fontId="28" fillId="35" borderId="83" xfId="57" applyFont="1" applyFill="1" applyBorder="1" applyAlignment="1" applyProtection="1">
      <alignment horizontal="left" wrapText="1"/>
      <protection/>
    </xf>
    <xf numFmtId="0" fontId="28" fillId="35" borderId="101" xfId="57" applyFont="1" applyFill="1" applyBorder="1" applyAlignment="1" applyProtection="1">
      <alignment horizontal="left" wrapText="1"/>
      <protection/>
    </xf>
    <xf numFmtId="0" fontId="28" fillId="35" borderId="102" xfId="57" applyFont="1" applyFill="1" applyBorder="1" applyAlignment="1" applyProtection="1">
      <alignment horizontal="left" wrapText="1"/>
      <protection/>
    </xf>
    <xf numFmtId="0" fontId="31" fillId="35" borderId="103" xfId="57" applyFont="1" applyFill="1" applyBorder="1" applyAlignment="1">
      <alignment horizontal="center" wrapText="1"/>
      <protection/>
    </xf>
    <xf numFmtId="0" fontId="31" fillId="35" borderId="104" xfId="57" applyFont="1" applyFill="1" applyBorder="1" applyAlignment="1">
      <alignment horizontal="center"/>
      <protection/>
    </xf>
    <xf numFmtId="0" fontId="31" fillId="35" borderId="105" xfId="57" applyFont="1" applyFill="1" applyBorder="1" applyAlignment="1">
      <alignment horizontal="center"/>
      <protection/>
    </xf>
    <xf numFmtId="0" fontId="31" fillId="35" borderId="35" xfId="57" applyFont="1" applyFill="1" applyBorder="1" applyAlignment="1">
      <alignment horizontal="left" wrapText="1"/>
      <protection/>
    </xf>
    <xf numFmtId="0" fontId="0" fillId="35" borderId="35" xfId="57" applyFill="1" applyBorder="1" applyAlignment="1">
      <alignment horizontal="left"/>
      <protection/>
    </xf>
    <xf numFmtId="0" fontId="0" fillId="0" borderId="73" xfId="57" applyBorder="1">
      <alignment/>
      <protection/>
    </xf>
    <xf numFmtId="0" fontId="0" fillId="0" borderId="106" xfId="57" applyBorder="1">
      <alignment/>
      <protection/>
    </xf>
    <xf numFmtId="0" fontId="31" fillId="35" borderId="107" xfId="57" applyFont="1" applyFill="1" applyBorder="1" applyAlignment="1">
      <alignment horizontal="center" wrapText="1"/>
      <protection/>
    </xf>
    <xf numFmtId="0" fontId="0" fillId="35" borderId="108" xfId="57" applyFill="1" applyBorder="1" applyAlignment="1">
      <alignment horizontal="center"/>
      <protection/>
    </xf>
    <xf numFmtId="0" fontId="0" fillId="35" borderId="109" xfId="57" applyFill="1" applyBorder="1" applyAlignment="1">
      <alignment horizontal="center"/>
      <protection/>
    </xf>
    <xf numFmtId="0" fontId="21" fillId="37" borderId="38" xfId="57" applyFont="1" applyFill="1" applyBorder="1" applyAlignment="1">
      <alignment horizontal="center"/>
      <protection/>
    </xf>
    <xf numFmtId="0" fontId="21" fillId="37" borderId="36" xfId="57" applyFont="1" applyFill="1" applyBorder="1" applyAlignment="1">
      <alignment horizontal="center"/>
      <protection/>
    </xf>
    <xf numFmtId="0" fontId="21" fillId="37" borderId="80" xfId="57" applyFont="1" applyFill="1" applyBorder="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
    <dxf>
      <font>
        <color theme="0"/>
      </font>
    </dxf>
    <dxf>
      <font>
        <color theme="1" tint="0.24995000660419464"/>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1609725</xdr:colOff>
      <xdr:row>0</xdr:row>
      <xdr:rowOff>38100</xdr:rowOff>
    </xdr:from>
    <xdr:to>
      <xdr:col>6</xdr:col>
      <xdr:colOff>685800</xdr:colOff>
      <xdr:row>1</xdr:row>
      <xdr:rowOff>647700</xdr:rowOff>
    </xdr:to>
    <xdr:pic>
      <xdr:nvPicPr>
        <xdr:cNvPr id="1" name="Picture 1"/>
        <xdr:cNvPicPr preferRelativeResize="1">
          <a:picLocks noChangeAspect="1"/>
        </xdr:cNvPicPr>
      </xdr:nvPicPr>
      <xdr:blipFill>
        <a:blip r:embed="rId1"/>
        <a:stretch>
          <a:fillRect/>
        </a:stretch>
      </xdr:blipFill>
      <xdr:spPr>
        <a:xfrm>
          <a:off x="11325225" y="38100"/>
          <a:ext cx="1123950" cy="1190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1571625</xdr:colOff>
      <xdr:row>0</xdr:row>
      <xdr:rowOff>57150</xdr:rowOff>
    </xdr:from>
    <xdr:to>
      <xdr:col>3</xdr:col>
      <xdr:colOff>2638425</xdr:colOff>
      <xdr:row>1</xdr:row>
      <xdr:rowOff>247650</xdr:rowOff>
    </xdr:to>
    <xdr:pic>
      <xdr:nvPicPr>
        <xdr:cNvPr id="1" name="Picture 1"/>
        <xdr:cNvPicPr preferRelativeResize="1">
          <a:picLocks noChangeAspect="1"/>
        </xdr:cNvPicPr>
      </xdr:nvPicPr>
      <xdr:blipFill>
        <a:blip r:embed="rId1"/>
        <a:stretch>
          <a:fillRect/>
        </a:stretch>
      </xdr:blipFill>
      <xdr:spPr>
        <a:xfrm>
          <a:off x="10563225" y="57150"/>
          <a:ext cx="1066800" cy="1123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1333500</xdr:colOff>
      <xdr:row>0</xdr:row>
      <xdr:rowOff>66675</xdr:rowOff>
    </xdr:from>
    <xdr:to>
      <xdr:col>3</xdr:col>
      <xdr:colOff>2390775</xdr:colOff>
      <xdr:row>1</xdr:row>
      <xdr:rowOff>533400</xdr:rowOff>
    </xdr:to>
    <xdr:pic>
      <xdr:nvPicPr>
        <xdr:cNvPr id="1" name="Picture 3"/>
        <xdr:cNvPicPr preferRelativeResize="1">
          <a:picLocks noChangeAspect="1"/>
        </xdr:cNvPicPr>
      </xdr:nvPicPr>
      <xdr:blipFill>
        <a:blip r:embed="rId1"/>
        <a:stretch>
          <a:fillRect/>
        </a:stretch>
      </xdr:blipFill>
      <xdr:spPr>
        <a:xfrm>
          <a:off x="10944225" y="66675"/>
          <a:ext cx="1057275"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hyperlink" Target="mailto:ca_bestworkplaces@greatplacetowork.com" TargetMode="Externa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ca_bestworkplaces@greatplacetowork.com"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U8"/>
  <sheetViews>
    <sheetView tabSelected="1" zoomScalePageLayoutView="0" workbookViewId="0" topLeftCell="A1">
      <selection activeCell="A1" sqref="A1:F1"/>
    </sheetView>
  </sheetViews>
  <sheetFormatPr defaultColWidth="27.57421875" defaultRowHeight="12.75"/>
  <cols>
    <col min="1" max="1" width="22.8515625" style="106" customWidth="1"/>
    <col min="2" max="2" width="30.7109375" style="104" customWidth="1"/>
    <col min="3" max="6" width="30.7109375" style="103" customWidth="1"/>
    <col min="7" max="7" width="10.421875" style="103" customWidth="1"/>
    <col min="8" max="16384" width="27.57421875" style="103" customWidth="1"/>
  </cols>
  <sheetData>
    <row r="1" spans="1:17" s="8" customFormat="1" ht="45.75" customHeight="1">
      <c r="A1" s="276" t="s">
        <v>865</v>
      </c>
      <c r="B1" s="277"/>
      <c r="C1" s="277"/>
      <c r="D1" s="277"/>
      <c r="E1" s="277"/>
      <c r="F1" s="278"/>
      <c r="G1" s="14"/>
      <c r="H1" s="14"/>
      <c r="I1" s="14"/>
      <c r="J1" s="14"/>
      <c r="K1" s="14"/>
      <c r="L1" s="14"/>
      <c r="M1" s="14"/>
      <c r="N1" s="15"/>
      <c r="O1" s="14"/>
      <c r="P1" s="14"/>
      <c r="Q1" s="14"/>
    </row>
    <row r="2" spans="1:17" s="78" customFormat="1" ht="52.5" customHeight="1">
      <c r="A2" s="285" t="s">
        <v>1241</v>
      </c>
      <c r="B2" s="286"/>
      <c r="C2" s="286"/>
      <c r="D2" s="286"/>
      <c r="E2" s="286"/>
      <c r="F2" s="287"/>
      <c r="G2" s="111"/>
      <c r="H2" s="16"/>
      <c r="I2" s="16"/>
      <c r="J2" s="16"/>
      <c r="K2" s="16"/>
      <c r="L2" s="16"/>
      <c r="M2" s="16"/>
      <c r="N2" s="107"/>
      <c r="O2" s="16"/>
      <c r="P2" s="16"/>
      <c r="Q2" s="16"/>
    </row>
    <row r="3" spans="1:7" s="106" customFormat="1" ht="90" customHeight="1">
      <c r="A3" s="112"/>
      <c r="B3" s="113" t="s">
        <v>901</v>
      </c>
      <c r="C3" s="113" t="s">
        <v>871</v>
      </c>
      <c r="D3" s="113" t="s">
        <v>868</v>
      </c>
      <c r="E3" s="113" t="s">
        <v>869</v>
      </c>
      <c r="F3" s="113" t="s">
        <v>872</v>
      </c>
      <c r="G3" s="279"/>
    </row>
    <row r="4" spans="1:7" ht="178.5">
      <c r="A4" s="114" t="s">
        <v>863</v>
      </c>
      <c r="B4" s="108" t="s">
        <v>877</v>
      </c>
      <c r="C4" s="108" t="s">
        <v>876</v>
      </c>
      <c r="D4" s="108" t="s">
        <v>870</v>
      </c>
      <c r="E4" s="108" t="s">
        <v>878</v>
      </c>
      <c r="F4" s="108" t="s">
        <v>875</v>
      </c>
      <c r="G4" s="280"/>
    </row>
    <row r="5" spans="1:7" ht="15.75">
      <c r="A5" s="115"/>
      <c r="B5" s="282" t="s">
        <v>867</v>
      </c>
      <c r="C5" s="283"/>
      <c r="D5" s="283"/>
      <c r="E5" s="283"/>
      <c r="F5" s="284"/>
      <c r="G5" s="280"/>
    </row>
    <row r="6" spans="1:7" ht="280.5">
      <c r="A6" s="114" t="s">
        <v>864</v>
      </c>
      <c r="B6" s="108" t="s">
        <v>874</v>
      </c>
      <c r="C6" s="108" t="s">
        <v>892</v>
      </c>
      <c r="D6" s="108" t="s">
        <v>891</v>
      </c>
      <c r="E6" s="108" t="s">
        <v>893</v>
      </c>
      <c r="F6" s="108" t="s">
        <v>879</v>
      </c>
      <c r="G6" s="280"/>
    </row>
    <row r="7" spans="1:73" s="109" customFormat="1" ht="33.75" customHeight="1">
      <c r="A7" s="288" t="s">
        <v>873</v>
      </c>
      <c r="B7" s="289"/>
      <c r="C7" s="289"/>
      <c r="D7" s="289"/>
      <c r="E7" s="289"/>
      <c r="F7" s="289"/>
      <c r="G7" s="280"/>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row>
    <row r="8" spans="1:73" s="110" customFormat="1" ht="29.25" customHeight="1">
      <c r="A8" s="290" t="s">
        <v>866</v>
      </c>
      <c r="B8" s="291"/>
      <c r="C8" s="291"/>
      <c r="D8" s="291"/>
      <c r="E8" s="291"/>
      <c r="F8" s="291"/>
      <c r="G8" s="281"/>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row>
  </sheetData>
  <sheetProtection/>
  <mergeCells count="6">
    <mergeCell ref="A1:F1"/>
    <mergeCell ref="G3:G8"/>
    <mergeCell ref="B5:F5"/>
    <mergeCell ref="A2:F2"/>
    <mergeCell ref="A7:F7"/>
    <mergeCell ref="A8:F8"/>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EE3"/>
  <sheetViews>
    <sheetView zoomScalePageLayoutView="0" workbookViewId="0" topLeftCell="A1">
      <selection activeCell="A1" sqref="A1"/>
    </sheetView>
  </sheetViews>
  <sheetFormatPr defaultColWidth="9.140625" defaultRowHeight="12.75"/>
  <cols>
    <col min="1" max="1" width="37.421875" style="250" customWidth="1"/>
    <col min="2" max="2" width="25.7109375" style="251" customWidth="1"/>
    <col min="3" max="4" width="25.7109375" style="252" customWidth="1"/>
    <col min="5" max="11" width="9.140625" style="253" customWidth="1"/>
    <col min="12" max="12" width="9.140625" style="250" customWidth="1"/>
    <col min="13" max="19" width="9.140625" style="253" customWidth="1"/>
    <col min="20" max="20" width="9.140625" style="250" customWidth="1"/>
    <col min="21" max="27" width="9.140625" style="253" customWidth="1"/>
    <col min="28" max="28" width="9.140625" style="250" customWidth="1"/>
    <col min="29" max="35" width="9.140625" style="253" customWidth="1"/>
    <col min="36" max="36" width="9.140625" style="250" customWidth="1"/>
    <col min="37" max="43" width="9.140625" style="253" customWidth="1"/>
    <col min="44" max="44" width="9.140625" style="250" customWidth="1"/>
    <col min="45" max="51" width="9.140625" style="253" customWidth="1"/>
    <col min="52" max="52" width="9.140625" style="250" customWidth="1"/>
    <col min="53" max="60" width="9.140625" style="252" customWidth="1"/>
    <col min="61" max="67" width="9.140625" style="253" customWidth="1"/>
    <col min="68" max="68" width="9.140625" style="250" customWidth="1"/>
    <col min="69" max="75" width="9.140625" style="253" customWidth="1"/>
    <col min="76" max="76" width="9.140625" style="250" customWidth="1"/>
    <col min="77" max="83" width="9.140625" style="253" customWidth="1"/>
    <col min="84" max="84" width="9.140625" style="250" customWidth="1"/>
    <col min="85" max="91" width="9.140625" style="253" customWidth="1"/>
    <col min="92" max="92" width="9.140625" style="250" customWidth="1"/>
    <col min="93" max="99" width="9.140625" style="253" customWidth="1"/>
    <col min="100" max="100" width="9.140625" style="250" customWidth="1"/>
    <col min="101" max="108" width="9.140625" style="252" customWidth="1"/>
    <col min="109" max="115" width="9.140625" style="253" customWidth="1"/>
    <col min="116" max="116" width="9.140625" style="250" customWidth="1"/>
    <col min="117" max="123" width="9.140625" style="253" customWidth="1"/>
    <col min="124" max="124" width="9.140625" style="250" customWidth="1"/>
    <col min="125" max="126" width="9.140625" style="253" customWidth="1"/>
    <col min="127" max="127" width="9.140625" style="250" customWidth="1"/>
    <col min="128" max="128" width="18.28125" style="251" customWidth="1"/>
    <col min="129" max="16384" width="9.140625" style="253" customWidth="1"/>
  </cols>
  <sheetData>
    <row r="1" spans="1:129" s="240" customFormat="1" ht="12.75">
      <c r="A1" s="237" t="s">
        <v>998</v>
      </c>
      <c r="B1" s="237" t="s">
        <v>999</v>
      </c>
      <c r="C1" s="238" t="s">
        <v>1000</v>
      </c>
      <c r="D1" s="238" t="s">
        <v>1001</v>
      </c>
      <c r="E1" s="351" t="s">
        <v>1002</v>
      </c>
      <c r="F1" s="352"/>
      <c r="G1" s="352"/>
      <c r="H1" s="352"/>
      <c r="I1" s="352"/>
      <c r="J1" s="352"/>
      <c r="K1" s="352"/>
      <c r="L1" s="353"/>
      <c r="M1" s="351" t="s">
        <v>1003</v>
      </c>
      <c r="N1" s="352"/>
      <c r="O1" s="352"/>
      <c r="P1" s="352"/>
      <c r="Q1" s="352"/>
      <c r="R1" s="352"/>
      <c r="S1" s="352"/>
      <c r="T1" s="353"/>
      <c r="U1" s="351" t="s">
        <v>1004</v>
      </c>
      <c r="V1" s="352"/>
      <c r="W1" s="352"/>
      <c r="X1" s="352"/>
      <c r="Y1" s="352"/>
      <c r="Z1" s="352"/>
      <c r="AA1" s="352"/>
      <c r="AB1" s="353"/>
      <c r="AC1" s="351" t="s">
        <v>1005</v>
      </c>
      <c r="AD1" s="352"/>
      <c r="AE1" s="352"/>
      <c r="AF1" s="352"/>
      <c r="AG1" s="352"/>
      <c r="AH1" s="352"/>
      <c r="AI1" s="352"/>
      <c r="AJ1" s="353"/>
      <c r="AK1" s="351" t="s">
        <v>1006</v>
      </c>
      <c r="AL1" s="352"/>
      <c r="AM1" s="352"/>
      <c r="AN1" s="352"/>
      <c r="AO1" s="352"/>
      <c r="AP1" s="352"/>
      <c r="AQ1" s="352"/>
      <c r="AR1" s="353"/>
      <c r="AS1" s="351" t="s">
        <v>1007</v>
      </c>
      <c r="AT1" s="352"/>
      <c r="AU1" s="352"/>
      <c r="AV1" s="352"/>
      <c r="AW1" s="352"/>
      <c r="AX1" s="352"/>
      <c r="AY1" s="352"/>
      <c r="AZ1" s="353"/>
      <c r="BA1" s="351" t="s">
        <v>1008</v>
      </c>
      <c r="BB1" s="352"/>
      <c r="BC1" s="352"/>
      <c r="BD1" s="352"/>
      <c r="BE1" s="352"/>
      <c r="BF1" s="352"/>
      <c r="BG1" s="352"/>
      <c r="BH1" s="353"/>
      <c r="BI1" s="351" t="s">
        <v>1009</v>
      </c>
      <c r="BJ1" s="352"/>
      <c r="BK1" s="352"/>
      <c r="BL1" s="352"/>
      <c r="BM1" s="352"/>
      <c r="BN1" s="352"/>
      <c r="BO1" s="352"/>
      <c r="BP1" s="353"/>
      <c r="BQ1" s="351" t="s">
        <v>1010</v>
      </c>
      <c r="BR1" s="352"/>
      <c r="BS1" s="352"/>
      <c r="BT1" s="352"/>
      <c r="BU1" s="352"/>
      <c r="BV1" s="352"/>
      <c r="BW1" s="352"/>
      <c r="BX1" s="353"/>
      <c r="BY1" s="351" t="s">
        <v>1011</v>
      </c>
      <c r="BZ1" s="352"/>
      <c r="CA1" s="352"/>
      <c r="CB1" s="352"/>
      <c r="CC1" s="352"/>
      <c r="CD1" s="352"/>
      <c r="CE1" s="352"/>
      <c r="CF1" s="353"/>
      <c r="CG1" s="351" t="s">
        <v>1012</v>
      </c>
      <c r="CH1" s="352"/>
      <c r="CI1" s="352"/>
      <c r="CJ1" s="352"/>
      <c r="CK1" s="352"/>
      <c r="CL1" s="352"/>
      <c r="CM1" s="352"/>
      <c r="CN1" s="353"/>
      <c r="CO1" s="351" t="s">
        <v>1013</v>
      </c>
      <c r="CP1" s="352"/>
      <c r="CQ1" s="352"/>
      <c r="CR1" s="352"/>
      <c r="CS1" s="352"/>
      <c r="CT1" s="352"/>
      <c r="CU1" s="352"/>
      <c r="CV1" s="353"/>
      <c r="CW1" s="351" t="s">
        <v>1014</v>
      </c>
      <c r="CX1" s="352"/>
      <c r="CY1" s="352"/>
      <c r="CZ1" s="352"/>
      <c r="DA1" s="352"/>
      <c r="DB1" s="352"/>
      <c r="DC1" s="352"/>
      <c r="DD1" s="353"/>
      <c r="DE1" s="351" t="s">
        <v>1015</v>
      </c>
      <c r="DF1" s="352"/>
      <c r="DG1" s="352"/>
      <c r="DH1" s="352"/>
      <c r="DI1" s="352"/>
      <c r="DJ1" s="352"/>
      <c r="DK1" s="352"/>
      <c r="DL1" s="353"/>
      <c r="DM1" s="351" t="s">
        <v>1016</v>
      </c>
      <c r="DN1" s="352"/>
      <c r="DO1" s="352"/>
      <c r="DP1" s="352"/>
      <c r="DQ1" s="352"/>
      <c r="DR1" s="352"/>
      <c r="DS1" s="352"/>
      <c r="DT1" s="353"/>
      <c r="DU1" s="351" t="s">
        <v>954</v>
      </c>
      <c r="DV1" s="352"/>
      <c r="DW1" s="353"/>
      <c r="DX1" s="237" t="s">
        <v>1017</v>
      </c>
      <c r="DY1" s="239" t="s">
        <v>1018</v>
      </c>
    </row>
    <row r="2" spans="5:135" s="241" customFormat="1" ht="12.75">
      <c r="E2" s="241" t="s">
        <v>1019</v>
      </c>
      <c r="F2" s="241" t="s">
        <v>1020</v>
      </c>
      <c r="G2" s="241" t="s">
        <v>1021</v>
      </c>
      <c r="H2" s="241" t="s">
        <v>1022</v>
      </c>
      <c r="I2" s="241" t="s">
        <v>1023</v>
      </c>
      <c r="J2" s="241" t="s">
        <v>1024</v>
      </c>
      <c r="K2" s="241" t="s">
        <v>1025</v>
      </c>
      <c r="L2" s="241" t="s">
        <v>1026</v>
      </c>
      <c r="M2" s="241" t="s">
        <v>1027</v>
      </c>
      <c r="N2" s="241" t="s">
        <v>1028</v>
      </c>
      <c r="O2" s="241" t="s">
        <v>1029</v>
      </c>
      <c r="P2" s="241" t="s">
        <v>1030</v>
      </c>
      <c r="Q2" s="241" t="s">
        <v>1031</v>
      </c>
      <c r="R2" s="241" t="s">
        <v>1032</v>
      </c>
      <c r="S2" s="241" t="s">
        <v>1033</v>
      </c>
      <c r="T2" s="241" t="s">
        <v>1034</v>
      </c>
      <c r="U2" s="241" t="s">
        <v>1035</v>
      </c>
      <c r="V2" s="241" t="s">
        <v>1036</v>
      </c>
      <c r="W2" s="241" t="s">
        <v>1037</v>
      </c>
      <c r="X2" s="241" t="s">
        <v>1038</v>
      </c>
      <c r="Y2" s="241" t="s">
        <v>1039</v>
      </c>
      <c r="Z2" s="241" t="s">
        <v>1040</v>
      </c>
      <c r="AA2" s="241" t="s">
        <v>1041</v>
      </c>
      <c r="AB2" s="241" t="s">
        <v>1042</v>
      </c>
      <c r="AC2" s="241" t="s">
        <v>1043</v>
      </c>
      <c r="AD2" s="241" t="s">
        <v>1044</v>
      </c>
      <c r="AE2" s="241" t="s">
        <v>1045</v>
      </c>
      <c r="AF2" s="241" t="s">
        <v>1046</v>
      </c>
      <c r="AG2" s="241" t="s">
        <v>1047</v>
      </c>
      <c r="AH2" s="241" t="s">
        <v>1048</v>
      </c>
      <c r="AI2" s="241" t="s">
        <v>1049</v>
      </c>
      <c r="AJ2" s="241" t="s">
        <v>1050</v>
      </c>
      <c r="AK2" s="241" t="s">
        <v>1051</v>
      </c>
      <c r="AL2" s="241" t="s">
        <v>1052</v>
      </c>
      <c r="AM2" s="241" t="s">
        <v>1053</v>
      </c>
      <c r="AN2" s="241" t="s">
        <v>1054</v>
      </c>
      <c r="AO2" s="241" t="s">
        <v>1055</v>
      </c>
      <c r="AP2" s="241" t="s">
        <v>1056</v>
      </c>
      <c r="AQ2" s="241" t="s">
        <v>1057</v>
      </c>
      <c r="AR2" s="241" t="s">
        <v>1058</v>
      </c>
      <c r="AS2" s="241" t="s">
        <v>1059</v>
      </c>
      <c r="AT2" s="241" t="s">
        <v>1060</v>
      </c>
      <c r="AU2" s="241" t="s">
        <v>1061</v>
      </c>
      <c r="AV2" s="241" t="s">
        <v>1062</v>
      </c>
      <c r="AW2" s="241" t="s">
        <v>1063</v>
      </c>
      <c r="AX2" s="241" t="s">
        <v>1064</v>
      </c>
      <c r="AY2" s="241" t="s">
        <v>1065</v>
      </c>
      <c r="AZ2" s="241" t="s">
        <v>1066</v>
      </c>
      <c r="BA2" s="242" t="s">
        <v>1067</v>
      </c>
      <c r="BB2" s="242" t="s">
        <v>1068</v>
      </c>
      <c r="BC2" s="242" t="s">
        <v>1069</v>
      </c>
      <c r="BD2" s="242" t="s">
        <v>1070</v>
      </c>
      <c r="BE2" s="242" t="s">
        <v>1071</v>
      </c>
      <c r="BF2" s="242" t="s">
        <v>1072</v>
      </c>
      <c r="BG2" s="242" t="s">
        <v>1073</v>
      </c>
      <c r="BH2" s="242" t="s">
        <v>1074</v>
      </c>
      <c r="BI2" s="241" t="s">
        <v>1075</v>
      </c>
      <c r="BJ2" s="241" t="s">
        <v>1076</v>
      </c>
      <c r="BK2" s="241" t="s">
        <v>1077</v>
      </c>
      <c r="BL2" s="241" t="s">
        <v>1078</v>
      </c>
      <c r="BM2" s="241" t="s">
        <v>1079</v>
      </c>
      <c r="BN2" s="241" t="s">
        <v>1080</v>
      </c>
      <c r="BO2" s="241" t="s">
        <v>1081</v>
      </c>
      <c r="BP2" s="241" t="s">
        <v>1082</v>
      </c>
      <c r="BQ2" s="241" t="s">
        <v>1083</v>
      </c>
      <c r="BR2" s="241" t="s">
        <v>1084</v>
      </c>
      <c r="BS2" s="241" t="s">
        <v>1085</v>
      </c>
      <c r="BT2" s="241" t="s">
        <v>1086</v>
      </c>
      <c r="BU2" s="241" t="s">
        <v>1087</v>
      </c>
      <c r="BV2" s="241" t="s">
        <v>1088</v>
      </c>
      <c r="BW2" s="241" t="s">
        <v>1089</v>
      </c>
      <c r="BX2" s="241" t="s">
        <v>1090</v>
      </c>
      <c r="BY2" s="242" t="s">
        <v>1091</v>
      </c>
      <c r="BZ2" s="242" t="s">
        <v>1092</v>
      </c>
      <c r="CA2" s="242" t="s">
        <v>1093</v>
      </c>
      <c r="CB2" s="242" t="s">
        <v>1094</v>
      </c>
      <c r="CC2" s="242" t="s">
        <v>1095</v>
      </c>
      <c r="CD2" s="242" t="s">
        <v>1096</v>
      </c>
      <c r="CE2" s="242" t="s">
        <v>1097</v>
      </c>
      <c r="CF2" s="242" t="s">
        <v>1098</v>
      </c>
      <c r="CG2" s="242" t="s">
        <v>1099</v>
      </c>
      <c r="CH2" s="242" t="s">
        <v>1100</v>
      </c>
      <c r="CI2" s="242" t="s">
        <v>1101</v>
      </c>
      <c r="CJ2" s="242" t="s">
        <v>1102</v>
      </c>
      <c r="CK2" s="242" t="s">
        <v>1103</v>
      </c>
      <c r="CL2" s="242" t="s">
        <v>1104</v>
      </c>
      <c r="CM2" s="242" t="s">
        <v>1105</v>
      </c>
      <c r="CN2" s="242" t="s">
        <v>1106</v>
      </c>
      <c r="CO2" s="242" t="s">
        <v>1107</v>
      </c>
      <c r="CP2" s="242" t="s">
        <v>1108</v>
      </c>
      <c r="CQ2" s="242" t="s">
        <v>1109</v>
      </c>
      <c r="CR2" s="242" t="s">
        <v>1110</v>
      </c>
      <c r="CS2" s="242" t="s">
        <v>1111</v>
      </c>
      <c r="CT2" s="242" t="s">
        <v>1112</v>
      </c>
      <c r="CU2" s="242" t="s">
        <v>1113</v>
      </c>
      <c r="CV2" s="242" t="s">
        <v>1106</v>
      </c>
      <c r="CW2" s="242" t="s">
        <v>1114</v>
      </c>
      <c r="CX2" s="242" t="s">
        <v>1115</v>
      </c>
      <c r="CY2" s="242" t="s">
        <v>1116</v>
      </c>
      <c r="CZ2" s="242" t="s">
        <v>1117</v>
      </c>
      <c r="DA2" s="242" t="s">
        <v>1118</v>
      </c>
      <c r="DB2" s="242" t="s">
        <v>1119</v>
      </c>
      <c r="DC2" s="242" t="s">
        <v>1120</v>
      </c>
      <c r="DD2" s="242" t="s">
        <v>1121</v>
      </c>
      <c r="DE2" s="241" t="s">
        <v>1122</v>
      </c>
      <c r="DF2" s="241" t="s">
        <v>1123</v>
      </c>
      <c r="DG2" s="241" t="s">
        <v>1124</v>
      </c>
      <c r="DH2" s="241" t="s">
        <v>1125</v>
      </c>
      <c r="DI2" s="241" t="s">
        <v>1126</v>
      </c>
      <c r="DJ2" s="241" t="s">
        <v>1127</v>
      </c>
      <c r="DK2" s="241" t="s">
        <v>1128</v>
      </c>
      <c r="DL2" s="241" t="s">
        <v>1129</v>
      </c>
      <c r="DM2" s="241" t="s">
        <v>1130</v>
      </c>
      <c r="DN2" s="241" t="s">
        <v>1131</v>
      </c>
      <c r="DO2" s="241" t="s">
        <v>1132</v>
      </c>
      <c r="DP2" s="241" t="s">
        <v>1133</v>
      </c>
      <c r="DQ2" s="241" t="s">
        <v>1134</v>
      </c>
      <c r="DR2" s="241" t="s">
        <v>1135</v>
      </c>
      <c r="DS2" s="241" t="s">
        <v>1136</v>
      </c>
      <c r="DT2" s="241" t="s">
        <v>1137</v>
      </c>
      <c r="DU2" s="241" t="s">
        <v>1138</v>
      </c>
      <c r="DV2" s="241" t="s">
        <v>1139</v>
      </c>
      <c r="DW2" s="241" t="s">
        <v>1140</v>
      </c>
      <c r="DY2" s="243" t="s">
        <v>1141</v>
      </c>
      <c r="DZ2" s="243" t="s">
        <v>1142</v>
      </c>
      <c r="EA2" s="243" t="s">
        <v>1143</v>
      </c>
      <c r="EB2" s="243" t="s">
        <v>1144</v>
      </c>
      <c r="EC2" s="243" t="s">
        <v>1145</v>
      </c>
      <c r="ED2" s="243" t="s">
        <v>1146</v>
      </c>
      <c r="EE2" s="243" t="s">
        <v>1147</v>
      </c>
    </row>
    <row r="3" spans="1:135" s="249" customFormat="1" ht="12.75">
      <c r="A3" s="244">
        <f>'CA Evaluation'!B2</f>
        <v>0</v>
      </c>
      <c r="B3" s="244">
        <f>'CA Evaluation'!B3</f>
        <v>0</v>
      </c>
      <c r="C3" s="244">
        <f>'Part 1 - Culture Brief©'!C325</f>
        <v>0</v>
      </c>
      <c r="D3" s="244">
        <f>'Part 2 - Culture Audit©'!C44</f>
        <v>0</v>
      </c>
      <c r="E3" s="245">
        <f>'CA Scoring'!E8</f>
        <v>0</v>
      </c>
      <c r="F3" s="245">
        <f>'CA Scoring'!F8</f>
        <v>0</v>
      </c>
      <c r="G3" s="245">
        <f>'CA Scoring'!G8</f>
        <v>0</v>
      </c>
      <c r="H3" s="245">
        <f>'CA Scoring'!H8</f>
        <v>0</v>
      </c>
      <c r="I3" s="245">
        <f>'CA Scoring'!I8</f>
        <v>0</v>
      </c>
      <c r="J3" s="245">
        <f>SUM(E3:I3)</f>
        <v>0</v>
      </c>
      <c r="K3" s="246">
        <v>0.5</v>
      </c>
      <c r="L3" s="246">
        <f>J3*K3</f>
        <v>0</v>
      </c>
      <c r="M3" s="245">
        <f>'CA Scoring'!E9</f>
        <v>0</v>
      </c>
      <c r="N3" s="245">
        <f>'CA Scoring'!F9</f>
        <v>0</v>
      </c>
      <c r="O3" s="245">
        <f>'CA Scoring'!G9</f>
        <v>0</v>
      </c>
      <c r="P3" s="245">
        <f>'CA Scoring'!H9</f>
        <v>0</v>
      </c>
      <c r="Q3" s="245">
        <f>'CA Scoring'!I9</f>
        <v>0</v>
      </c>
      <c r="R3" s="245">
        <f>SUM(M3:Q3)</f>
        <v>0</v>
      </c>
      <c r="S3" s="246">
        <v>0.5</v>
      </c>
      <c r="T3" s="246">
        <f>R3*S3</f>
        <v>0</v>
      </c>
      <c r="U3" s="245">
        <f>'CA Scoring'!E10</f>
        <v>0</v>
      </c>
      <c r="V3" s="245">
        <f>'CA Scoring'!F10</f>
        <v>0</v>
      </c>
      <c r="W3" s="245">
        <f>'CA Scoring'!G10</f>
        <v>0</v>
      </c>
      <c r="X3" s="245">
        <f>'CA Scoring'!H10</f>
        <v>0</v>
      </c>
      <c r="Y3" s="245">
        <f>'CA Scoring'!I10</f>
        <v>0</v>
      </c>
      <c r="Z3" s="245">
        <f>SUM(U3:Y3)</f>
        <v>0</v>
      </c>
      <c r="AA3" s="246">
        <v>1</v>
      </c>
      <c r="AB3" s="246">
        <f>Z3*AA3</f>
        <v>0</v>
      </c>
      <c r="AC3" s="245">
        <f>'CA Scoring'!E11</f>
        <v>0</v>
      </c>
      <c r="AD3" s="245">
        <f>'CA Scoring'!F11</f>
        <v>0</v>
      </c>
      <c r="AE3" s="245">
        <f>'CA Scoring'!G11</f>
        <v>0</v>
      </c>
      <c r="AF3" s="245">
        <f>'CA Scoring'!H11</f>
        <v>0</v>
      </c>
      <c r="AG3" s="245">
        <f>'CA Scoring'!I11</f>
        <v>0</v>
      </c>
      <c r="AH3" s="245">
        <f>SUM(AC3:AG3)</f>
        <v>0</v>
      </c>
      <c r="AI3" s="246">
        <v>1</v>
      </c>
      <c r="AJ3" s="246">
        <f>AH3*AI3</f>
        <v>0</v>
      </c>
      <c r="AK3" s="245">
        <f>'CA Scoring'!E12</f>
        <v>0</v>
      </c>
      <c r="AL3" s="245">
        <f>'CA Scoring'!F12</f>
        <v>0</v>
      </c>
      <c r="AM3" s="245">
        <f>'CA Scoring'!G12</f>
        <v>0</v>
      </c>
      <c r="AN3" s="245">
        <f>'CA Scoring'!H12</f>
        <v>0</v>
      </c>
      <c r="AO3" s="245">
        <f>'CA Scoring'!I12</f>
        <v>0</v>
      </c>
      <c r="AP3" s="245">
        <f>SUM(AK3:AO3)</f>
        <v>0</v>
      </c>
      <c r="AQ3" s="246">
        <v>0.5</v>
      </c>
      <c r="AR3" s="246">
        <f>AP3*AQ3</f>
        <v>0</v>
      </c>
      <c r="AS3" s="245">
        <f>'CA Scoring'!E13</f>
        <v>0</v>
      </c>
      <c r="AT3" s="245">
        <f>'CA Scoring'!F13</f>
        <v>0</v>
      </c>
      <c r="AU3" s="245">
        <f>'CA Scoring'!G13</f>
        <v>0</v>
      </c>
      <c r="AV3" s="245">
        <f>'CA Scoring'!H13</f>
        <v>0</v>
      </c>
      <c r="AW3" s="245">
        <f>'CA Scoring'!I13</f>
        <v>0</v>
      </c>
      <c r="AX3" s="245">
        <f>SUM(AS3:AW3)</f>
        <v>0</v>
      </c>
      <c r="AY3" s="246">
        <v>0.25</v>
      </c>
      <c r="AZ3" s="246">
        <f>AX3*AY3</f>
        <v>0</v>
      </c>
      <c r="BA3" s="247">
        <f>'CA Scoring'!E14</f>
        <v>0</v>
      </c>
      <c r="BB3" s="247">
        <f>'CA Scoring'!F14</f>
        <v>0</v>
      </c>
      <c r="BC3" s="247">
        <f>'CA Scoring'!G14</f>
        <v>0</v>
      </c>
      <c r="BD3" s="247">
        <f>'CA Scoring'!H14</f>
        <v>0</v>
      </c>
      <c r="BE3" s="247">
        <f>'CA Scoring'!I14</f>
        <v>0</v>
      </c>
      <c r="BF3" s="247">
        <f>SUM(BA3:BE3)</f>
        <v>0</v>
      </c>
      <c r="BG3" s="246">
        <v>0.25</v>
      </c>
      <c r="BH3" s="246">
        <f>BF3*BG3</f>
        <v>0</v>
      </c>
      <c r="BI3" s="245">
        <f>'CA Scoring'!E15</f>
        <v>0</v>
      </c>
      <c r="BJ3" s="245">
        <f>'CA Scoring'!F15</f>
        <v>0</v>
      </c>
      <c r="BK3" s="245">
        <f>'CA Scoring'!G15</f>
        <v>0</v>
      </c>
      <c r="BL3" s="245">
        <f>'CA Scoring'!H15</f>
        <v>0</v>
      </c>
      <c r="BM3" s="245">
        <f>'CA Scoring'!I15</f>
        <v>0</v>
      </c>
      <c r="BN3" s="245">
        <f>SUM(BI3:BM3)</f>
        <v>0</v>
      </c>
      <c r="BO3" s="246">
        <v>1</v>
      </c>
      <c r="BP3" s="246">
        <f>BN3*BO3</f>
        <v>0</v>
      </c>
      <c r="BQ3" s="245">
        <f>'CA Scoring'!E16</f>
        <v>0</v>
      </c>
      <c r="BR3" s="245">
        <f>'CA Scoring'!F16</f>
        <v>0</v>
      </c>
      <c r="BS3" s="245">
        <f>'CA Scoring'!G16</f>
        <v>0</v>
      </c>
      <c r="BT3" s="245">
        <f>'CA Scoring'!H16</f>
        <v>0</v>
      </c>
      <c r="BU3" s="245">
        <f>'CA Scoring'!I16</f>
        <v>0</v>
      </c>
      <c r="BV3" s="245">
        <f>SUM(BQ3:BU3)</f>
        <v>0</v>
      </c>
      <c r="BW3" s="246">
        <v>1</v>
      </c>
      <c r="BX3" s="246">
        <f>BV3*BW3</f>
        <v>0</v>
      </c>
      <c r="BY3" s="245">
        <f>'CA Scoring'!E17</f>
        <v>0</v>
      </c>
      <c r="BZ3" s="245">
        <f>'CA Scoring'!F17</f>
        <v>0</v>
      </c>
      <c r="CA3" s="245">
        <f>'CA Scoring'!G17</f>
        <v>0</v>
      </c>
      <c r="CB3" s="245">
        <f>'CA Scoring'!H17</f>
        <v>0</v>
      </c>
      <c r="CC3" s="245">
        <f>'CA Scoring'!I17</f>
        <v>0</v>
      </c>
      <c r="CD3" s="245">
        <f>SUM(BY3:CC3)</f>
        <v>0</v>
      </c>
      <c r="CE3" s="246">
        <v>0.5</v>
      </c>
      <c r="CF3" s="246">
        <f>CD3*CE3</f>
        <v>0</v>
      </c>
      <c r="CG3" s="245">
        <f>'CA Scoring'!E18</f>
        <v>0</v>
      </c>
      <c r="CH3" s="245">
        <f>'CA Scoring'!F18</f>
        <v>0</v>
      </c>
      <c r="CI3" s="245">
        <f>'CA Scoring'!G18</f>
        <v>0</v>
      </c>
      <c r="CJ3" s="245">
        <f>'CA Scoring'!H18</f>
        <v>0</v>
      </c>
      <c r="CK3" s="245">
        <f>'CA Scoring'!I18</f>
        <v>0</v>
      </c>
      <c r="CL3" s="245">
        <f>SUM(CG3:CK3)</f>
        <v>0</v>
      </c>
      <c r="CM3" s="246">
        <v>0.5</v>
      </c>
      <c r="CN3" s="246">
        <f>CL3*CM3</f>
        <v>0</v>
      </c>
      <c r="CO3" s="245">
        <f>'CA Scoring'!E19</f>
        <v>0</v>
      </c>
      <c r="CP3" s="245">
        <f>'CA Scoring'!F19</f>
        <v>0</v>
      </c>
      <c r="CQ3" s="245">
        <f>'CA Scoring'!G19</f>
        <v>0</v>
      </c>
      <c r="CR3" s="245">
        <f>'CA Scoring'!H19</f>
        <v>0</v>
      </c>
      <c r="CS3" s="245">
        <f>'CA Scoring'!I19</f>
        <v>0</v>
      </c>
      <c r="CT3" s="245">
        <f>SUM(CO3:CS3)</f>
        <v>0</v>
      </c>
      <c r="CU3" s="246">
        <v>0</v>
      </c>
      <c r="CV3" s="246">
        <f>CT3*CU3</f>
        <v>0</v>
      </c>
      <c r="CW3" s="247">
        <f>'CA Scoring'!E20</f>
        <v>0</v>
      </c>
      <c r="CX3" s="247">
        <f>'CA Scoring'!F20</f>
        <v>0</v>
      </c>
      <c r="CY3" s="247">
        <f>'CA Scoring'!G20</f>
        <v>0</v>
      </c>
      <c r="CZ3" s="247">
        <f>'CA Scoring'!H20</f>
        <v>0</v>
      </c>
      <c r="DA3" s="247">
        <f>'CA Scoring'!I20</f>
        <v>0</v>
      </c>
      <c r="DB3" s="247">
        <f>SUM(CW3:DA3)</f>
        <v>0</v>
      </c>
      <c r="DC3" s="246">
        <v>1</v>
      </c>
      <c r="DD3" s="246">
        <f>DB3*DC3</f>
        <v>0</v>
      </c>
      <c r="DE3" s="245">
        <f>'CA Scoring'!E21</f>
        <v>0</v>
      </c>
      <c r="DF3" s="245">
        <f>'CA Scoring'!F21</f>
        <v>0</v>
      </c>
      <c r="DG3" s="245">
        <f>'CA Scoring'!G21</f>
        <v>0</v>
      </c>
      <c r="DH3" s="245">
        <f>'CA Scoring'!H21</f>
        <v>0</v>
      </c>
      <c r="DI3" s="245">
        <f>'CA Scoring'!I21</f>
        <v>0</v>
      </c>
      <c r="DJ3" s="245">
        <f>SUM(DE3:DI3)</f>
        <v>0</v>
      </c>
      <c r="DK3" s="246">
        <v>0.5</v>
      </c>
      <c r="DL3" s="246">
        <f>DJ3*DK3</f>
        <v>0</v>
      </c>
      <c r="DM3" s="245">
        <f>'CA Scoring'!E22</f>
        <v>0</v>
      </c>
      <c r="DN3" s="245">
        <f>'CA Scoring'!F22</f>
        <v>0</v>
      </c>
      <c r="DO3" s="245">
        <f>'CA Scoring'!G22</f>
        <v>0</v>
      </c>
      <c r="DP3" s="245">
        <f>'CA Scoring'!H22</f>
        <v>0</v>
      </c>
      <c r="DQ3" s="245">
        <f>'CA Scoring'!I22</f>
        <v>0</v>
      </c>
      <c r="DR3" s="245">
        <f>SUM(DM3:DQ3)</f>
        <v>0</v>
      </c>
      <c r="DS3" s="246">
        <v>0.5</v>
      </c>
      <c r="DT3" s="246">
        <f>DR3*DS3</f>
        <v>0</v>
      </c>
      <c r="DU3" s="244">
        <f>'CA Scoring'!J23</f>
        <v>0</v>
      </c>
      <c r="DV3" s="246">
        <v>2.5</v>
      </c>
      <c r="DW3" s="246">
        <f>DV3*DU3</f>
        <v>0</v>
      </c>
      <c r="DX3" s="246">
        <f>SUM(L3,T3,AB3,AJ3,AR3,AZ3,BH3,BP3,BX3,CF3,CN3,DD3,DL3,DT3,DW3)</f>
        <v>0</v>
      </c>
      <c r="DY3" s="248">
        <f>'Women''s Scoring'!B12</f>
        <v>0</v>
      </c>
      <c r="DZ3" s="248">
        <f>'Women''s Scoring'!B13</f>
        <v>0</v>
      </c>
      <c r="EA3" s="248">
        <f>'Women''s Scoring'!B14</f>
        <v>0</v>
      </c>
      <c r="EB3" s="248">
        <f>'Women''s Scoring'!B15</f>
        <v>0</v>
      </c>
      <c r="EC3" s="248">
        <f>'Women''s Scoring'!B16</f>
        <v>0</v>
      </c>
      <c r="ED3" s="248">
        <f>'Women''s Scoring'!B17</f>
        <v>0</v>
      </c>
      <c r="EE3" s="248">
        <f>'Women''s Scoring'!B18</f>
        <v>0</v>
      </c>
    </row>
  </sheetData>
  <sheetProtection/>
  <mergeCells count="16">
    <mergeCell ref="AS1:AZ1"/>
    <mergeCell ref="E1:L1"/>
    <mergeCell ref="M1:T1"/>
    <mergeCell ref="U1:AB1"/>
    <mergeCell ref="AC1:AJ1"/>
    <mergeCell ref="AK1:AR1"/>
    <mergeCell ref="CW1:DD1"/>
    <mergeCell ref="DE1:DL1"/>
    <mergeCell ref="DM1:DT1"/>
    <mergeCell ref="DU1:DW1"/>
    <mergeCell ref="BA1:BH1"/>
    <mergeCell ref="BI1:BP1"/>
    <mergeCell ref="BQ1:BX1"/>
    <mergeCell ref="BY1:CF1"/>
    <mergeCell ref="CG1:CN1"/>
    <mergeCell ref="CO1:CV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C159"/>
  <sheetViews>
    <sheetView zoomScalePageLayoutView="0" workbookViewId="0" topLeftCell="A1">
      <selection activeCell="B20" sqref="B20"/>
    </sheetView>
  </sheetViews>
  <sheetFormatPr defaultColWidth="9.140625" defaultRowHeight="12.75"/>
  <cols>
    <col min="1" max="1" width="10.57421875" style="1" customWidth="1"/>
    <col min="2" max="2" width="64.00390625" style="1" customWidth="1"/>
    <col min="3" max="16384" width="9.140625" style="1" customWidth="1"/>
  </cols>
  <sheetData>
    <row r="1" spans="1:2" ht="12.75">
      <c r="A1" s="1" t="s">
        <v>76</v>
      </c>
      <c r="B1" s="1" t="s">
        <v>137</v>
      </c>
    </row>
    <row r="2" ht="12.75">
      <c r="B2" s="1" t="s">
        <v>138</v>
      </c>
    </row>
    <row r="4" spans="1:2" ht="12.75">
      <c r="A4" s="1" t="s">
        <v>80</v>
      </c>
      <c r="B4" s="1" t="s">
        <v>90</v>
      </c>
    </row>
    <row r="5" ht="12.75">
      <c r="B5" s="1" t="s">
        <v>139</v>
      </c>
    </row>
    <row r="7" spans="1:3" ht="12.75">
      <c r="A7" s="1" t="s">
        <v>89</v>
      </c>
      <c r="B7" s="4" t="s">
        <v>131</v>
      </c>
      <c r="C7" s="4"/>
    </row>
    <row r="8" spans="2:3" ht="12.75">
      <c r="B8" s="4" t="s">
        <v>132</v>
      </c>
      <c r="C8" s="4"/>
    </row>
    <row r="9" spans="2:3" ht="12.75">
      <c r="B9" s="4" t="s">
        <v>133</v>
      </c>
      <c r="C9" s="4"/>
    </row>
    <row r="10" spans="2:3" ht="12.75">
      <c r="B10" s="4" t="s">
        <v>134</v>
      </c>
      <c r="C10" s="4"/>
    </row>
    <row r="11" spans="2:3" ht="12.75">
      <c r="B11" s="4" t="s">
        <v>135</v>
      </c>
      <c r="C11" s="4"/>
    </row>
    <row r="13" spans="1:2" ht="12.75">
      <c r="A13" s="1" t="s">
        <v>96</v>
      </c>
      <c r="B13" s="5" t="s">
        <v>221</v>
      </c>
    </row>
    <row r="14" ht="12.75">
      <c r="B14" s="1" t="s">
        <v>222</v>
      </c>
    </row>
    <row r="15" ht="12.75">
      <c r="B15" s="1" t="s">
        <v>223</v>
      </c>
    </row>
    <row r="16" ht="12.75">
      <c r="B16" s="1" t="s">
        <v>224</v>
      </c>
    </row>
    <row r="17" ht="12.75">
      <c r="B17" s="1" t="s">
        <v>225</v>
      </c>
    </row>
    <row r="18" ht="12.75">
      <c r="B18" s="1" t="s">
        <v>226</v>
      </c>
    </row>
    <row r="20" spans="1:2" ht="12.75">
      <c r="A20" s="1" t="s">
        <v>220</v>
      </c>
      <c r="B20" s="2" t="s">
        <v>250</v>
      </c>
    </row>
    <row r="21" ht="12.75">
      <c r="B21" s="2" t="s">
        <v>140</v>
      </c>
    </row>
    <row r="22" ht="12.75">
      <c r="B22" s="2" t="s">
        <v>141</v>
      </c>
    </row>
    <row r="23" ht="12.75">
      <c r="B23" s="2" t="s">
        <v>142</v>
      </c>
    </row>
    <row r="24" ht="12.75">
      <c r="B24" s="2" t="s">
        <v>143</v>
      </c>
    </row>
    <row r="25" ht="12.75">
      <c r="B25" s="2" t="s">
        <v>251</v>
      </c>
    </row>
    <row r="26" ht="12.75">
      <c r="B26" s="2" t="s">
        <v>252</v>
      </c>
    </row>
    <row r="27" ht="12.75">
      <c r="B27" s="2" t="s">
        <v>253</v>
      </c>
    </row>
    <row r="28" ht="12.75">
      <c r="B28" s="2" t="s">
        <v>254</v>
      </c>
    </row>
    <row r="29" ht="12.75">
      <c r="B29" s="2" t="s">
        <v>255</v>
      </c>
    </row>
    <row r="30" ht="12.75">
      <c r="B30" s="2" t="s">
        <v>256</v>
      </c>
    </row>
    <row r="31" ht="12.75">
      <c r="B31" s="2" t="s">
        <v>144</v>
      </c>
    </row>
    <row r="32" ht="12.75">
      <c r="B32" s="2" t="s">
        <v>145</v>
      </c>
    </row>
    <row r="33" ht="12.75">
      <c r="B33" s="2" t="s">
        <v>146</v>
      </c>
    </row>
    <row r="34" ht="12.75">
      <c r="B34" s="2" t="s">
        <v>147</v>
      </c>
    </row>
    <row r="35" ht="12.75">
      <c r="B35" s="2" t="s">
        <v>148</v>
      </c>
    </row>
    <row r="36" ht="12.75">
      <c r="B36" s="2" t="s">
        <v>149</v>
      </c>
    </row>
    <row r="37" ht="12.75">
      <c r="B37" s="2" t="s">
        <v>150</v>
      </c>
    </row>
    <row r="38" ht="12.75">
      <c r="B38" s="2" t="s">
        <v>151</v>
      </c>
    </row>
    <row r="39" ht="12.75">
      <c r="B39" s="2" t="s">
        <v>152</v>
      </c>
    </row>
    <row r="40" ht="12.75">
      <c r="B40" s="2" t="s">
        <v>153</v>
      </c>
    </row>
    <row r="41" ht="12.75">
      <c r="B41" s="2" t="s">
        <v>154</v>
      </c>
    </row>
    <row r="42" ht="12.75">
      <c r="B42" s="2" t="s">
        <v>155</v>
      </c>
    </row>
    <row r="43" ht="12.75">
      <c r="B43" s="2" t="s">
        <v>156</v>
      </c>
    </row>
    <row r="44" ht="12.75">
      <c r="B44" s="2" t="s">
        <v>257</v>
      </c>
    </row>
    <row r="45" ht="12.75">
      <c r="B45" s="2" t="s">
        <v>157</v>
      </c>
    </row>
    <row r="46" ht="12.75">
      <c r="B46" s="2" t="s">
        <v>158</v>
      </c>
    </row>
    <row r="47" ht="12.75">
      <c r="B47" s="2" t="s">
        <v>159</v>
      </c>
    </row>
    <row r="48" ht="12.75">
      <c r="B48" s="2" t="s">
        <v>160</v>
      </c>
    </row>
    <row r="49" ht="12.75">
      <c r="B49" s="2" t="s">
        <v>167</v>
      </c>
    </row>
    <row r="50" ht="12.75">
      <c r="B50" s="2" t="s">
        <v>168</v>
      </c>
    </row>
    <row r="51" ht="12.75">
      <c r="B51" s="2" t="s">
        <v>169</v>
      </c>
    </row>
    <row r="52" ht="12.75">
      <c r="B52" s="2" t="s">
        <v>170</v>
      </c>
    </row>
    <row r="53" ht="12.75">
      <c r="B53" s="2" t="s">
        <v>171</v>
      </c>
    </row>
    <row r="54" ht="12.75">
      <c r="B54" s="2" t="s">
        <v>161</v>
      </c>
    </row>
    <row r="55" ht="12.75">
      <c r="B55" s="2" t="s">
        <v>162</v>
      </c>
    </row>
    <row r="56" ht="12.75">
      <c r="B56" s="2" t="s">
        <v>163</v>
      </c>
    </row>
    <row r="57" ht="12.75">
      <c r="B57" s="2" t="s">
        <v>164</v>
      </c>
    </row>
    <row r="58" ht="12.75">
      <c r="B58" s="2" t="s">
        <v>165</v>
      </c>
    </row>
    <row r="59" ht="12.75">
      <c r="B59" s="2" t="s">
        <v>166</v>
      </c>
    </row>
    <row r="60" ht="12.75">
      <c r="B60" s="2" t="s">
        <v>172</v>
      </c>
    </row>
    <row r="61" ht="12.75">
      <c r="B61" s="2" t="s">
        <v>173</v>
      </c>
    </row>
    <row r="62" ht="12.75">
      <c r="B62" s="2" t="s">
        <v>174</v>
      </c>
    </row>
    <row r="63" ht="12.75">
      <c r="B63" s="2" t="s">
        <v>175</v>
      </c>
    </row>
    <row r="64" ht="12.75">
      <c r="B64" s="2" t="s">
        <v>176</v>
      </c>
    </row>
    <row r="65" ht="12.75">
      <c r="B65" s="2" t="s">
        <v>177</v>
      </c>
    </row>
    <row r="66" ht="12.75">
      <c r="B66" s="2" t="s">
        <v>178</v>
      </c>
    </row>
    <row r="67" ht="12.75">
      <c r="B67" s="2" t="s">
        <v>179</v>
      </c>
    </row>
    <row r="68" ht="12.75">
      <c r="B68" s="2" t="s">
        <v>258</v>
      </c>
    </row>
    <row r="69" ht="12.75">
      <c r="B69" s="2" t="s">
        <v>180</v>
      </c>
    </row>
    <row r="70" ht="12.75">
      <c r="B70" s="2" t="s">
        <v>259</v>
      </c>
    </row>
    <row r="71" ht="12.75">
      <c r="B71" s="2" t="s">
        <v>260</v>
      </c>
    </row>
    <row r="72" ht="12.75">
      <c r="B72" s="2" t="s">
        <v>261</v>
      </c>
    </row>
    <row r="73" ht="12.75">
      <c r="B73" s="2" t="s">
        <v>275</v>
      </c>
    </row>
    <row r="74" ht="12.75">
      <c r="B74" s="2" t="s">
        <v>262</v>
      </c>
    </row>
    <row r="75" ht="12.75">
      <c r="B75" s="2" t="s">
        <v>181</v>
      </c>
    </row>
    <row r="76" ht="12.75">
      <c r="B76" s="2" t="s">
        <v>182</v>
      </c>
    </row>
    <row r="77" ht="12.75">
      <c r="B77" s="2" t="s">
        <v>183</v>
      </c>
    </row>
    <row r="78" ht="12.75">
      <c r="B78" s="2" t="s">
        <v>184</v>
      </c>
    </row>
    <row r="79" ht="12.75">
      <c r="B79" s="2" t="s">
        <v>185</v>
      </c>
    </row>
    <row r="80" ht="12.75">
      <c r="B80" s="2" t="s">
        <v>186</v>
      </c>
    </row>
    <row r="81" ht="12.75">
      <c r="B81" s="2" t="s">
        <v>187</v>
      </c>
    </row>
    <row r="82" ht="12.75">
      <c r="B82" s="2" t="s">
        <v>188</v>
      </c>
    </row>
    <row r="83" ht="12.75">
      <c r="B83" s="2" t="s">
        <v>189</v>
      </c>
    </row>
    <row r="84" ht="12.75">
      <c r="B84" s="2" t="s">
        <v>190</v>
      </c>
    </row>
    <row r="85" ht="12.75">
      <c r="B85" s="2" t="s">
        <v>191</v>
      </c>
    </row>
    <row r="86" ht="12.75">
      <c r="B86" s="2" t="s">
        <v>192</v>
      </c>
    </row>
    <row r="87" ht="12.75">
      <c r="B87" s="2" t="s">
        <v>193</v>
      </c>
    </row>
    <row r="88" ht="12.75">
      <c r="B88" s="2" t="s">
        <v>194</v>
      </c>
    </row>
    <row r="89" ht="12.75">
      <c r="B89" s="2" t="s">
        <v>195</v>
      </c>
    </row>
    <row r="90" ht="12.75">
      <c r="B90" s="2" t="s">
        <v>196</v>
      </c>
    </row>
    <row r="91" ht="12.75">
      <c r="B91" s="2" t="s">
        <v>197</v>
      </c>
    </row>
    <row r="92" ht="12.75">
      <c r="B92" s="2" t="s">
        <v>198</v>
      </c>
    </row>
    <row r="93" ht="12.75">
      <c r="B93" s="2" t="s">
        <v>199</v>
      </c>
    </row>
    <row r="94" ht="12.75">
      <c r="B94" s="2" t="s">
        <v>200</v>
      </c>
    </row>
    <row r="95" ht="12.75">
      <c r="B95" s="2" t="s">
        <v>201</v>
      </c>
    </row>
    <row r="96" ht="12.75">
      <c r="B96" s="2" t="s">
        <v>202</v>
      </c>
    </row>
    <row r="97" ht="12.75">
      <c r="B97" s="2" t="s">
        <v>203</v>
      </c>
    </row>
    <row r="98" ht="12.75">
      <c r="B98" s="2" t="s">
        <v>204</v>
      </c>
    </row>
    <row r="99" ht="12.75">
      <c r="B99" s="2" t="s">
        <v>205</v>
      </c>
    </row>
    <row r="100" ht="12.75">
      <c r="B100" s="2" t="s">
        <v>206</v>
      </c>
    </row>
    <row r="101" ht="12.75">
      <c r="B101" s="2" t="s">
        <v>207</v>
      </c>
    </row>
    <row r="102" ht="12.75">
      <c r="B102" s="2" t="s">
        <v>208</v>
      </c>
    </row>
    <row r="103" ht="12.75">
      <c r="B103" s="2" t="s">
        <v>209</v>
      </c>
    </row>
    <row r="104" ht="12.75">
      <c r="B104" s="2" t="s">
        <v>263</v>
      </c>
    </row>
    <row r="105" ht="12.75">
      <c r="B105" s="2" t="s">
        <v>276</v>
      </c>
    </row>
    <row r="106" ht="12.75">
      <c r="B106" s="2" t="s">
        <v>264</v>
      </c>
    </row>
    <row r="107" ht="12.75">
      <c r="B107" s="3" t="s">
        <v>265</v>
      </c>
    </row>
    <row r="108" ht="12.75">
      <c r="B108" s="2" t="s">
        <v>266</v>
      </c>
    </row>
    <row r="109" ht="12.75">
      <c r="B109" s="2" t="s">
        <v>267</v>
      </c>
    </row>
    <row r="110" ht="12.75">
      <c r="B110" s="2" t="s">
        <v>210</v>
      </c>
    </row>
    <row r="111" ht="12.75">
      <c r="B111" s="2" t="s">
        <v>268</v>
      </c>
    </row>
    <row r="112" ht="12.75">
      <c r="B112" s="2" t="s">
        <v>211</v>
      </c>
    </row>
    <row r="113" ht="12.75">
      <c r="B113" s="2" t="s">
        <v>212</v>
      </c>
    </row>
    <row r="114" ht="12.75">
      <c r="B114" s="2" t="s">
        <v>213</v>
      </c>
    </row>
    <row r="115" ht="12.75">
      <c r="B115" s="2" t="s">
        <v>214</v>
      </c>
    </row>
    <row r="116" ht="12.75">
      <c r="B116" s="2" t="s">
        <v>269</v>
      </c>
    </row>
    <row r="117" ht="12.75">
      <c r="B117" s="2" t="s">
        <v>215</v>
      </c>
    </row>
    <row r="118" ht="12.75">
      <c r="B118" s="2" t="s">
        <v>216</v>
      </c>
    </row>
    <row r="119" ht="12.75">
      <c r="B119" s="2" t="s">
        <v>217</v>
      </c>
    </row>
    <row r="120" ht="12.75">
      <c r="B120" s="2" t="s">
        <v>270</v>
      </c>
    </row>
    <row r="121" ht="12.75">
      <c r="B121" s="2" t="s">
        <v>271</v>
      </c>
    </row>
    <row r="122" ht="12.75">
      <c r="B122" s="2" t="s">
        <v>218</v>
      </c>
    </row>
    <row r="123" ht="12.75">
      <c r="B123" s="2" t="s">
        <v>219</v>
      </c>
    </row>
    <row r="124" ht="12.75">
      <c r="B124" s="2" t="s">
        <v>272</v>
      </c>
    </row>
    <row r="125" ht="12.75">
      <c r="B125" s="2" t="s">
        <v>273</v>
      </c>
    </row>
    <row r="126" ht="12.75">
      <c r="B126" s="2" t="s">
        <v>274</v>
      </c>
    </row>
    <row r="127" ht="12.75">
      <c r="B127" s="2" t="s">
        <v>277</v>
      </c>
    </row>
    <row r="128" ht="12.75">
      <c r="B128" s="6"/>
    </row>
    <row r="129" spans="1:2" ht="12.75">
      <c r="A129" s="1" t="s">
        <v>126</v>
      </c>
      <c r="B129" s="6" t="s">
        <v>227</v>
      </c>
    </row>
    <row r="130" ht="12.75">
      <c r="B130" s="6" t="s">
        <v>228</v>
      </c>
    </row>
    <row r="131" ht="12.75">
      <c r="B131" s="6"/>
    </row>
    <row r="132" spans="1:2" ht="12.75">
      <c r="A132" s="1" t="s">
        <v>127</v>
      </c>
      <c r="B132" s="6" t="s">
        <v>229</v>
      </c>
    </row>
    <row r="133" ht="12.75">
      <c r="B133" s="6" t="s">
        <v>230</v>
      </c>
    </row>
    <row r="134" ht="12.75">
      <c r="B134" s="6" t="s">
        <v>231</v>
      </c>
    </row>
    <row r="135" ht="12.75">
      <c r="B135" s="6" t="s">
        <v>232</v>
      </c>
    </row>
    <row r="136" ht="12.75">
      <c r="B136" s="6" t="s">
        <v>233</v>
      </c>
    </row>
    <row r="137" ht="12.75">
      <c r="B137" s="6"/>
    </row>
    <row r="139" ht="12.75">
      <c r="B139" s="1" t="s">
        <v>25</v>
      </c>
    </row>
    <row r="140" ht="12.75">
      <c r="B140" s="1" t="s">
        <v>32</v>
      </c>
    </row>
    <row r="141" ht="12.75">
      <c r="B141" s="1" t="s">
        <v>33</v>
      </c>
    </row>
    <row r="142" ht="12.75">
      <c r="B142" s="1" t="s">
        <v>41</v>
      </c>
    </row>
    <row r="143" ht="12.75">
      <c r="B143" s="1" t="s">
        <v>27</v>
      </c>
    </row>
    <row r="144" ht="12.75">
      <c r="B144" s="1" t="s">
        <v>26</v>
      </c>
    </row>
    <row r="145" ht="12.75">
      <c r="B145" s="1" t="s">
        <v>40</v>
      </c>
    </row>
    <row r="146" ht="12.75">
      <c r="B146" s="1" t="s">
        <v>30</v>
      </c>
    </row>
    <row r="147" ht="12.75">
      <c r="B147" s="1" t="s">
        <v>36</v>
      </c>
    </row>
    <row r="148" ht="12.75">
      <c r="B148" s="1" t="s">
        <v>35</v>
      </c>
    </row>
    <row r="149" ht="12.75">
      <c r="B149" s="1" t="s">
        <v>28</v>
      </c>
    </row>
    <row r="150" ht="12.75">
      <c r="B150" s="1" t="s">
        <v>34</v>
      </c>
    </row>
    <row r="151" ht="12.75">
      <c r="B151" s="1" t="s">
        <v>38</v>
      </c>
    </row>
    <row r="152" ht="12.75">
      <c r="B152" s="1" t="s">
        <v>42</v>
      </c>
    </row>
    <row r="153" ht="12.75">
      <c r="B153" s="1" t="s">
        <v>31</v>
      </c>
    </row>
    <row r="154" ht="12.75">
      <c r="B154" s="1" t="s">
        <v>39</v>
      </c>
    </row>
    <row r="155" ht="12.75">
      <c r="B155" s="1" t="s">
        <v>37</v>
      </c>
    </row>
    <row r="156" ht="12.75">
      <c r="B156" s="1" t="s">
        <v>29</v>
      </c>
    </row>
    <row r="158" ht="12.75">
      <c r="B158" s="7" t="s">
        <v>16</v>
      </c>
    </row>
    <row r="159" ht="12.75">
      <c r="B159" s="7" t="s">
        <v>17</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333"/>
  <sheetViews>
    <sheetView showGridLines="0" zoomScaleSheetLayoutView="100" zoomScalePageLayoutView="0" workbookViewId="0" topLeftCell="A1">
      <selection activeCell="C197" sqref="C197"/>
    </sheetView>
  </sheetViews>
  <sheetFormatPr defaultColWidth="9.140625" defaultRowHeight="12.75"/>
  <cols>
    <col min="1" max="1" width="10.140625" style="13" bestFit="1" customWidth="1"/>
    <col min="2" max="2" width="74.28125" style="12" customWidth="1"/>
    <col min="3" max="3" width="50.421875" style="10" customWidth="1"/>
    <col min="4" max="4" width="41.28125" style="10" customWidth="1"/>
    <col min="5" max="5" width="8.7109375" style="8" customWidth="1"/>
    <col min="6" max="6" width="9.57421875" style="8" customWidth="1"/>
    <col min="7" max="7" width="7.7109375" style="8" customWidth="1"/>
    <col min="8" max="8" width="87.421875" style="8" hidden="1" customWidth="1"/>
    <col min="9" max="9" width="2.7109375" style="8" hidden="1" customWidth="1"/>
    <col min="10" max="10" width="44.28125" style="8" hidden="1" customWidth="1"/>
    <col min="11" max="12" width="9.140625" style="8" customWidth="1"/>
    <col min="13" max="13" width="10.57421875" style="9" customWidth="1"/>
    <col min="14" max="16384" width="9.140625" style="8" customWidth="1"/>
  </cols>
  <sheetData>
    <row r="1" spans="1:16" ht="73.5" customHeight="1">
      <c r="A1" s="293" t="s">
        <v>865</v>
      </c>
      <c r="B1" s="294"/>
      <c r="C1" s="294"/>
      <c r="D1" s="295"/>
      <c r="E1" s="14"/>
      <c r="F1" s="14"/>
      <c r="G1" s="14"/>
      <c r="H1" s="14"/>
      <c r="I1" s="14"/>
      <c r="J1" s="14"/>
      <c r="K1" s="14"/>
      <c r="L1" s="14"/>
      <c r="M1" s="15"/>
      <c r="N1" s="14"/>
      <c r="O1" s="14"/>
      <c r="P1" s="14"/>
    </row>
    <row r="2" spans="1:16" s="121" customFormat="1" ht="47.25" customHeight="1">
      <c r="A2" s="296" t="s">
        <v>1245</v>
      </c>
      <c r="B2" s="297"/>
      <c r="C2" s="297"/>
      <c r="D2" s="298"/>
      <c r="F2" s="119"/>
      <c r="G2" s="119"/>
      <c r="H2" s="119"/>
      <c r="I2" s="119"/>
      <c r="J2" s="119"/>
      <c r="K2" s="119"/>
      <c r="L2" s="119"/>
      <c r="M2" s="120"/>
      <c r="N2" s="119"/>
      <c r="O2" s="119"/>
      <c r="P2" s="119"/>
    </row>
    <row r="3" spans="1:16" s="127" customFormat="1" ht="30" customHeight="1">
      <c r="A3" s="292" t="s">
        <v>15</v>
      </c>
      <c r="B3" s="292"/>
      <c r="C3" s="292"/>
      <c r="D3" s="292"/>
      <c r="E3" s="125"/>
      <c r="F3" s="125"/>
      <c r="G3" s="125"/>
      <c r="H3" s="125"/>
      <c r="I3" s="125"/>
      <c r="J3" s="125"/>
      <c r="K3" s="125"/>
      <c r="L3" s="125"/>
      <c r="M3" s="126"/>
      <c r="N3" s="125"/>
      <c r="O3" s="125"/>
      <c r="P3" s="125"/>
    </row>
    <row r="4" spans="1:16" s="124" customFormat="1" ht="114.75" customHeight="1">
      <c r="A4" s="309" t="s">
        <v>900</v>
      </c>
      <c r="B4" s="309"/>
      <c r="C4" s="309"/>
      <c r="D4" s="309"/>
      <c r="E4" s="122"/>
      <c r="F4" s="122"/>
      <c r="G4" s="122"/>
      <c r="H4" s="122"/>
      <c r="I4" s="122"/>
      <c r="J4" s="122"/>
      <c r="K4" s="122"/>
      <c r="L4" s="122"/>
      <c r="M4" s="123"/>
      <c r="N4" s="122"/>
      <c r="O4" s="122"/>
      <c r="P4" s="122"/>
    </row>
    <row r="5" spans="1:16" ht="27" customHeight="1">
      <c r="A5" s="310" t="s">
        <v>840</v>
      </c>
      <c r="B5" s="310"/>
      <c r="C5" s="310"/>
      <c r="D5" s="310"/>
      <c r="E5" s="14"/>
      <c r="F5" s="14"/>
      <c r="G5" s="14"/>
      <c r="H5" s="14"/>
      <c r="I5" s="14"/>
      <c r="J5" s="14"/>
      <c r="K5" s="14"/>
      <c r="L5" s="14"/>
      <c r="M5" s="15"/>
      <c r="N5" s="14"/>
      <c r="O5" s="14"/>
      <c r="P5" s="14"/>
    </row>
    <row r="6" spans="1:16" ht="15">
      <c r="A6" s="36"/>
      <c r="B6" s="37"/>
      <c r="C6" s="38"/>
      <c r="D6" s="38"/>
      <c r="E6" s="14"/>
      <c r="F6" s="14"/>
      <c r="G6" s="14"/>
      <c r="H6" s="14"/>
      <c r="I6" s="14"/>
      <c r="J6" s="14"/>
      <c r="K6" s="14"/>
      <c r="L6" s="14"/>
      <c r="M6" s="15"/>
      <c r="N6" s="14"/>
      <c r="O6" s="14"/>
      <c r="P6" s="14"/>
    </row>
    <row r="7" spans="1:16" ht="18.75">
      <c r="A7" s="299" t="s">
        <v>10</v>
      </c>
      <c r="B7" s="300"/>
      <c r="C7" s="300"/>
      <c r="D7" s="301"/>
      <c r="E7" s="19"/>
      <c r="F7" s="14"/>
      <c r="G7" s="14"/>
      <c r="H7" s="14"/>
      <c r="I7" s="14"/>
      <c r="J7" s="14"/>
      <c r="K7" s="14"/>
      <c r="L7" s="14"/>
      <c r="M7" s="15"/>
      <c r="N7" s="14"/>
      <c r="O7" s="14"/>
      <c r="P7" s="14"/>
    </row>
    <row r="8" spans="1:16" s="11" customFormat="1" ht="93.75" customHeight="1">
      <c r="A8" s="308" t="s">
        <v>507</v>
      </c>
      <c r="B8" s="308"/>
      <c r="C8" s="308"/>
      <c r="D8" s="308"/>
      <c r="E8" s="24"/>
      <c r="F8" s="22"/>
      <c r="G8" s="22"/>
      <c r="H8" s="22"/>
      <c r="I8" s="22"/>
      <c r="J8" s="22"/>
      <c r="K8" s="22"/>
      <c r="L8" s="22"/>
      <c r="M8" s="22"/>
      <c r="N8" s="22"/>
      <c r="O8" s="22"/>
      <c r="P8" s="22"/>
    </row>
    <row r="9" spans="1:16" s="11" customFormat="1" ht="15">
      <c r="A9" s="44" t="s">
        <v>240</v>
      </c>
      <c r="B9" s="46" t="s">
        <v>279</v>
      </c>
      <c r="C9" s="17"/>
      <c r="D9" s="17"/>
      <c r="E9" s="24"/>
      <c r="F9" s="22"/>
      <c r="G9" s="22"/>
      <c r="H9" s="22"/>
      <c r="I9" s="23"/>
      <c r="J9" s="22"/>
      <c r="K9" s="24"/>
      <c r="L9" s="22"/>
      <c r="M9" s="22"/>
      <c r="N9" s="22"/>
      <c r="O9" s="22"/>
      <c r="P9" s="22"/>
    </row>
    <row r="10" spans="1:16" s="11" customFormat="1" ht="15">
      <c r="A10" s="44" t="s">
        <v>278</v>
      </c>
      <c r="B10" s="45" t="s">
        <v>280</v>
      </c>
      <c r="C10" s="17"/>
      <c r="D10" s="17"/>
      <c r="E10" s="24"/>
      <c r="F10" s="22"/>
      <c r="G10" s="22"/>
      <c r="H10" s="22"/>
      <c r="I10" s="23"/>
      <c r="J10" s="22"/>
      <c r="K10" s="24"/>
      <c r="L10" s="22"/>
      <c r="M10" s="22"/>
      <c r="N10" s="22"/>
      <c r="O10" s="22"/>
      <c r="P10" s="22"/>
    </row>
    <row r="11" spans="1:16" s="11" customFormat="1" ht="15">
      <c r="A11" s="18"/>
      <c r="B11" s="17"/>
      <c r="C11" s="17"/>
      <c r="D11" s="17"/>
      <c r="E11" s="24"/>
      <c r="F11" s="22"/>
      <c r="G11" s="22"/>
      <c r="H11" s="22"/>
      <c r="I11" s="23"/>
      <c r="J11" s="22"/>
      <c r="K11" s="24"/>
      <c r="L11" s="22"/>
      <c r="M11" s="22"/>
      <c r="N11" s="22"/>
      <c r="O11" s="22"/>
      <c r="P11" s="22"/>
    </row>
    <row r="12" spans="1:16" s="11" customFormat="1" ht="15">
      <c r="A12" s="39"/>
      <c r="B12" s="40"/>
      <c r="C12" s="40"/>
      <c r="D12" s="40"/>
      <c r="E12" s="22"/>
      <c r="F12" s="22"/>
      <c r="G12" s="22"/>
      <c r="H12" s="22"/>
      <c r="I12" s="23"/>
      <c r="J12" s="25"/>
      <c r="K12" s="24"/>
      <c r="L12" s="22"/>
      <c r="M12" s="22"/>
      <c r="N12" s="22"/>
      <c r="O12" s="22"/>
      <c r="P12" s="22"/>
    </row>
    <row r="13" spans="1:16" ht="30" customHeight="1">
      <c r="A13" s="42" t="s">
        <v>20</v>
      </c>
      <c r="B13" s="68" t="s">
        <v>503</v>
      </c>
      <c r="C13" s="41" t="s">
        <v>501</v>
      </c>
      <c r="D13" s="41" t="s">
        <v>502</v>
      </c>
      <c r="E13" s="19"/>
      <c r="F13" s="14"/>
      <c r="G13" s="14"/>
      <c r="H13" s="16" t="s">
        <v>487</v>
      </c>
      <c r="I13" s="20"/>
      <c r="J13" s="26" t="s">
        <v>489</v>
      </c>
      <c r="K13" s="19"/>
      <c r="L13" s="14"/>
      <c r="M13" s="15"/>
      <c r="N13" s="14"/>
      <c r="O13" s="14"/>
      <c r="P13" s="14"/>
    </row>
    <row r="14" spans="1:16" ht="15">
      <c r="A14" s="43">
        <v>1</v>
      </c>
      <c r="B14" s="43" t="s">
        <v>11</v>
      </c>
      <c r="C14" s="48"/>
      <c r="D14" s="59"/>
      <c r="E14" s="19"/>
      <c r="F14" s="19"/>
      <c r="G14" s="19"/>
      <c r="H14" s="30" t="s">
        <v>289</v>
      </c>
      <c r="I14" s="20"/>
      <c r="J14" s="87" t="s">
        <v>322</v>
      </c>
      <c r="K14" s="19"/>
      <c r="L14" s="14"/>
      <c r="M14" s="15"/>
      <c r="N14" s="14"/>
      <c r="O14" s="14"/>
      <c r="P14" s="14"/>
    </row>
    <row r="15" spans="1:16" ht="15">
      <c r="A15" s="43" t="s">
        <v>66</v>
      </c>
      <c r="B15" s="43" t="s">
        <v>69</v>
      </c>
      <c r="C15" s="48"/>
      <c r="D15" s="59"/>
      <c r="E15" s="19"/>
      <c r="F15" s="19"/>
      <c r="G15" s="19"/>
      <c r="H15" s="31" t="s">
        <v>286</v>
      </c>
      <c r="I15" s="20"/>
      <c r="J15" s="88" t="s">
        <v>461</v>
      </c>
      <c r="K15" s="19"/>
      <c r="L15" s="14"/>
      <c r="M15" s="15"/>
      <c r="N15" s="14"/>
      <c r="O15" s="14"/>
      <c r="P15" s="14"/>
    </row>
    <row r="16" spans="1:16" ht="15">
      <c r="A16" s="43" t="s">
        <v>67</v>
      </c>
      <c r="B16" s="43" t="s">
        <v>70</v>
      </c>
      <c r="C16" s="48"/>
      <c r="D16" s="59"/>
      <c r="E16" s="19"/>
      <c r="F16" s="19"/>
      <c r="G16" s="19"/>
      <c r="H16" s="31" t="s">
        <v>285</v>
      </c>
      <c r="I16" s="20"/>
      <c r="J16" s="88" t="s">
        <v>460</v>
      </c>
      <c r="K16" s="19"/>
      <c r="L16" s="14"/>
      <c r="M16" s="15"/>
      <c r="N16" s="14"/>
      <c r="O16" s="14"/>
      <c r="P16" s="14"/>
    </row>
    <row r="17" spans="1:16" ht="15">
      <c r="A17" s="43" t="s">
        <v>68</v>
      </c>
      <c r="B17" s="43" t="s">
        <v>71</v>
      </c>
      <c r="C17" s="48"/>
      <c r="D17" s="59"/>
      <c r="E17" s="19"/>
      <c r="F17" s="19"/>
      <c r="G17" s="19"/>
      <c r="H17" s="31" t="s">
        <v>284</v>
      </c>
      <c r="I17" s="20"/>
      <c r="J17" s="89" t="s">
        <v>485</v>
      </c>
      <c r="K17" s="19"/>
      <c r="L17" s="14"/>
      <c r="M17" s="15"/>
      <c r="N17" s="14"/>
      <c r="O17" s="14"/>
      <c r="P17" s="14"/>
    </row>
    <row r="18" spans="1:16" ht="15">
      <c r="A18" s="43" t="s">
        <v>79</v>
      </c>
      <c r="B18" s="43" t="s">
        <v>72</v>
      </c>
      <c r="C18" s="48"/>
      <c r="D18" s="59"/>
      <c r="E18" s="19"/>
      <c r="F18" s="19"/>
      <c r="G18" s="21"/>
      <c r="H18" s="31" t="s">
        <v>290</v>
      </c>
      <c r="I18" s="21"/>
      <c r="J18" s="88" t="s">
        <v>294</v>
      </c>
      <c r="K18" s="19"/>
      <c r="L18" s="14"/>
      <c r="M18" s="15"/>
      <c r="N18" s="14"/>
      <c r="O18" s="14"/>
      <c r="P18" s="14"/>
    </row>
    <row r="19" spans="1:16" ht="15">
      <c r="A19" s="43" t="s">
        <v>93</v>
      </c>
      <c r="B19" s="43" t="s">
        <v>95</v>
      </c>
      <c r="C19" s="47"/>
      <c r="D19" s="59"/>
      <c r="E19" s="19"/>
      <c r="F19" s="19"/>
      <c r="G19" s="21"/>
      <c r="H19" s="31" t="s">
        <v>283</v>
      </c>
      <c r="I19" s="21"/>
      <c r="J19" s="88" t="s">
        <v>295</v>
      </c>
      <c r="K19" s="19"/>
      <c r="L19" s="14"/>
      <c r="M19" s="15"/>
      <c r="N19" s="14"/>
      <c r="O19" s="14"/>
      <c r="P19" s="14"/>
    </row>
    <row r="20" spans="1:16" ht="30">
      <c r="A20" s="43" t="s">
        <v>94</v>
      </c>
      <c r="B20" s="43" t="s">
        <v>291</v>
      </c>
      <c r="C20" s="47"/>
      <c r="D20" s="59"/>
      <c r="E20" s="19"/>
      <c r="F20" s="19"/>
      <c r="G20" s="21"/>
      <c r="H20" s="31" t="s">
        <v>281</v>
      </c>
      <c r="I20" s="21"/>
      <c r="J20" s="88" t="s">
        <v>296</v>
      </c>
      <c r="K20" s="19"/>
      <c r="L20" s="14"/>
      <c r="M20" s="15"/>
      <c r="N20" s="14"/>
      <c r="O20" s="14"/>
      <c r="P20" s="14"/>
    </row>
    <row r="21" spans="1:16" ht="15">
      <c r="A21" s="43">
        <v>4</v>
      </c>
      <c r="B21" s="43" t="s">
        <v>5</v>
      </c>
      <c r="C21" s="48"/>
      <c r="D21" s="59"/>
      <c r="E21" s="19"/>
      <c r="F21" s="19"/>
      <c r="G21" s="21"/>
      <c r="H21" s="31" t="s">
        <v>287</v>
      </c>
      <c r="I21" s="21"/>
      <c r="J21" s="88" t="s">
        <v>297</v>
      </c>
      <c r="K21" s="19"/>
      <c r="L21" s="14"/>
      <c r="M21" s="15"/>
      <c r="N21" s="14"/>
      <c r="O21" s="14"/>
      <c r="P21" s="14"/>
    </row>
    <row r="22" spans="1:16" ht="15">
      <c r="A22" s="43" t="s">
        <v>75</v>
      </c>
      <c r="B22" s="43" t="s">
        <v>2</v>
      </c>
      <c r="C22" s="48"/>
      <c r="D22" s="59"/>
      <c r="E22" s="19"/>
      <c r="F22" s="19"/>
      <c r="G22" s="21"/>
      <c r="H22" s="31" t="s">
        <v>282</v>
      </c>
      <c r="I22" s="21"/>
      <c r="J22" s="88" t="s">
        <v>298</v>
      </c>
      <c r="K22" s="19"/>
      <c r="L22" s="14"/>
      <c r="M22" s="15"/>
      <c r="N22" s="14"/>
      <c r="O22" s="14"/>
      <c r="P22" s="14"/>
    </row>
    <row r="23" spans="1:16" ht="15">
      <c r="A23" s="43" t="s">
        <v>76</v>
      </c>
      <c r="B23" s="43" t="s">
        <v>98</v>
      </c>
      <c r="C23" s="48"/>
      <c r="D23" s="59"/>
      <c r="E23" s="19"/>
      <c r="F23" s="19"/>
      <c r="G23" s="21"/>
      <c r="H23" s="34" t="s">
        <v>288</v>
      </c>
      <c r="I23" s="21"/>
      <c r="J23" s="88" t="s">
        <v>299</v>
      </c>
      <c r="K23" s="19"/>
      <c r="L23" s="14"/>
      <c r="M23" s="15"/>
      <c r="N23" s="14"/>
      <c r="O23" s="14"/>
      <c r="P23" s="14"/>
    </row>
    <row r="24" spans="1:16" ht="15">
      <c r="A24" s="43" t="s">
        <v>77</v>
      </c>
      <c r="B24" s="43" t="s">
        <v>99</v>
      </c>
      <c r="C24" s="48"/>
      <c r="D24" s="59"/>
      <c r="E24" s="19"/>
      <c r="F24" s="19"/>
      <c r="G24" s="21"/>
      <c r="H24" s="14"/>
      <c r="I24" s="21"/>
      <c r="J24" s="88" t="s">
        <v>300</v>
      </c>
      <c r="K24" s="19"/>
      <c r="L24" s="14"/>
      <c r="M24" s="15"/>
      <c r="N24" s="14"/>
      <c r="O24" s="14"/>
      <c r="P24" s="14"/>
    </row>
    <row r="25" spans="1:16" ht="15">
      <c r="A25" s="43" t="s">
        <v>80</v>
      </c>
      <c r="B25" s="43" t="s">
        <v>78</v>
      </c>
      <c r="C25" s="48"/>
      <c r="D25" s="59"/>
      <c r="E25" s="19"/>
      <c r="F25" s="19"/>
      <c r="G25" s="21"/>
      <c r="H25" s="14"/>
      <c r="I25" s="21"/>
      <c r="J25" s="88" t="s">
        <v>301</v>
      </c>
      <c r="K25" s="19"/>
      <c r="L25" s="14"/>
      <c r="M25" s="15"/>
      <c r="N25" s="14"/>
      <c r="O25" s="14"/>
      <c r="P25" s="14"/>
    </row>
    <row r="26" spans="1:16" ht="30">
      <c r="A26" s="43" t="s">
        <v>84</v>
      </c>
      <c r="B26" s="43" t="s">
        <v>82</v>
      </c>
      <c r="C26" s="48"/>
      <c r="D26" s="59"/>
      <c r="E26" s="19"/>
      <c r="F26" s="19"/>
      <c r="G26" s="21"/>
      <c r="H26" s="27" t="s">
        <v>486</v>
      </c>
      <c r="I26" s="21"/>
      <c r="J26" s="88" t="s">
        <v>302</v>
      </c>
      <c r="K26" s="19"/>
      <c r="L26" s="14"/>
      <c r="M26" s="15"/>
      <c r="N26" s="14"/>
      <c r="O26" s="14"/>
      <c r="P26" s="14"/>
    </row>
    <row r="27" spans="1:16" ht="15">
      <c r="A27" s="43" t="s">
        <v>85</v>
      </c>
      <c r="B27" s="43" t="s">
        <v>81</v>
      </c>
      <c r="C27" s="48"/>
      <c r="D27" s="59"/>
      <c r="E27" s="19"/>
      <c r="F27" s="19"/>
      <c r="G27" s="21"/>
      <c r="H27" s="84" t="s">
        <v>137</v>
      </c>
      <c r="I27" s="21"/>
      <c r="J27" s="88" t="s">
        <v>303</v>
      </c>
      <c r="K27" s="19"/>
      <c r="L27" s="14"/>
      <c r="M27" s="15"/>
      <c r="N27" s="14"/>
      <c r="O27" s="14"/>
      <c r="P27" s="14"/>
    </row>
    <row r="28" spans="1:16" ht="15">
      <c r="A28" s="43" t="s">
        <v>86</v>
      </c>
      <c r="B28" s="43" t="s">
        <v>87</v>
      </c>
      <c r="C28" s="48"/>
      <c r="D28" s="59"/>
      <c r="E28" s="19"/>
      <c r="F28" s="19"/>
      <c r="G28" s="19"/>
      <c r="H28" s="85" t="s">
        <v>138</v>
      </c>
      <c r="I28" s="20"/>
      <c r="J28" s="88" t="s">
        <v>304</v>
      </c>
      <c r="K28" s="19"/>
      <c r="L28" s="14"/>
      <c r="M28" s="15"/>
      <c r="N28" s="14"/>
      <c r="O28" s="14"/>
      <c r="P28" s="14"/>
    </row>
    <row r="29" spans="1:16" ht="15">
      <c r="A29" s="43" t="s">
        <v>88</v>
      </c>
      <c r="B29" s="43" t="s">
        <v>128</v>
      </c>
      <c r="C29" s="48"/>
      <c r="D29" s="59"/>
      <c r="E29" s="19"/>
      <c r="F29" s="19"/>
      <c r="G29" s="21"/>
      <c r="H29" s="86" t="s">
        <v>485</v>
      </c>
      <c r="I29" s="21"/>
      <c r="J29" s="88" t="s">
        <v>305</v>
      </c>
      <c r="K29" s="19"/>
      <c r="L29" s="14"/>
      <c r="M29" s="15"/>
      <c r="N29" s="14"/>
      <c r="O29" s="14"/>
      <c r="P29" s="14"/>
    </row>
    <row r="30" spans="1:16" ht="15">
      <c r="A30" s="43" t="s">
        <v>89</v>
      </c>
      <c r="B30" s="43" t="s">
        <v>129</v>
      </c>
      <c r="C30" s="48"/>
      <c r="D30" s="59"/>
      <c r="E30" s="19"/>
      <c r="F30" s="19"/>
      <c r="G30" s="21"/>
      <c r="H30" s="14"/>
      <c r="I30" s="21"/>
      <c r="J30" s="88" t="s">
        <v>306</v>
      </c>
      <c r="K30" s="19"/>
      <c r="L30" s="14"/>
      <c r="M30" s="15"/>
      <c r="N30" s="14"/>
      <c r="O30" s="14"/>
      <c r="P30" s="14"/>
    </row>
    <row r="31" spans="1:16" ht="15">
      <c r="A31" s="43" t="s">
        <v>242</v>
      </c>
      <c r="B31" s="43" t="s">
        <v>3</v>
      </c>
      <c r="C31" s="48"/>
      <c r="D31" s="59"/>
      <c r="E31" s="19"/>
      <c r="F31" s="19"/>
      <c r="G31" s="21"/>
      <c r="H31" s="14"/>
      <c r="I31" s="21"/>
      <c r="J31" s="88" t="s">
        <v>307</v>
      </c>
      <c r="K31" s="19"/>
      <c r="L31" s="14"/>
      <c r="M31" s="15"/>
      <c r="N31" s="14"/>
      <c r="O31" s="14"/>
      <c r="P31" s="14"/>
    </row>
    <row r="32" spans="1:16" ht="30" customHeight="1">
      <c r="A32" s="42" t="s">
        <v>20</v>
      </c>
      <c r="B32" s="68" t="s">
        <v>241</v>
      </c>
      <c r="C32" s="41" t="s">
        <v>501</v>
      </c>
      <c r="D32" s="41" t="s">
        <v>502</v>
      </c>
      <c r="E32" s="19"/>
      <c r="F32" s="19"/>
      <c r="G32" s="19"/>
      <c r="H32" s="27" t="s">
        <v>488</v>
      </c>
      <c r="I32" s="20"/>
      <c r="J32" s="88" t="s">
        <v>308</v>
      </c>
      <c r="K32" s="19"/>
      <c r="L32" s="14"/>
      <c r="M32" s="15"/>
      <c r="N32" s="14"/>
      <c r="O32" s="14"/>
      <c r="P32" s="14"/>
    </row>
    <row r="33" spans="1:16" ht="15">
      <c r="A33" s="43" t="s">
        <v>243</v>
      </c>
      <c r="B33" s="43" t="s">
        <v>234</v>
      </c>
      <c r="C33" s="48"/>
      <c r="D33" s="57"/>
      <c r="E33" s="19"/>
      <c r="F33" s="19"/>
      <c r="G33" s="21"/>
      <c r="H33" s="84" t="s">
        <v>292</v>
      </c>
      <c r="I33" s="21"/>
      <c r="J33" s="88" t="s">
        <v>309</v>
      </c>
      <c r="K33" s="19"/>
      <c r="L33" s="14"/>
      <c r="M33" s="15"/>
      <c r="N33" s="14"/>
      <c r="O33" s="14"/>
      <c r="P33" s="14"/>
    </row>
    <row r="34" spans="1:16" ht="15">
      <c r="A34" s="43" t="s">
        <v>244</v>
      </c>
      <c r="B34" s="43" t="s">
        <v>235</v>
      </c>
      <c r="C34" s="48"/>
      <c r="D34" s="57"/>
      <c r="E34" s="19"/>
      <c r="F34" s="19"/>
      <c r="G34" s="21"/>
      <c r="H34" s="85" t="s">
        <v>293</v>
      </c>
      <c r="I34" s="21"/>
      <c r="J34" s="88" t="s">
        <v>310</v>
      </c>
      <c r="K34" s="19"/>
      <c r="L34" s="14"/>
      <c r="M34" s="15"/>
      <c r="N34" s="14"/>
      <c r="O34" s="14"/>
      <c r="P34" s="14"/>
    </row>
    <row r="35" spans="1:16" ht="15">
      <c r="A35" s="43" t="s">
        <v>245</v>
      </c>
      <c r="B35" s="43" t="s">
        <v>236</v>
      </c>
      <c r="C35" s="48"/>
      <c r="D35" s="57"/>
      <c r="E35" s="14"/>
      <c r="F35" s="14"/>
      <c r="G35" s="20"/>
      <c r="H35" s="86" t="s">
        <v>485</v>
      </c>
      <c r="I35" s="21"/>
      <c r="J35" s="88" t="s">
        <v>311</v>
      </c>
      <c r="K35" s="19"/>
      <c r="L35" s="14"/>
      <c r="M35" s="15"/>
      <c r="N35" s="14"/>
      <c r="O35" s="14"/>
      <c r="P35" s="14"/>
    </row>
    <row r="36" spans="1:16" ht="45">
      <c r="A36" s="43" t="s">
        <v>246</v>
      </c>
      <c r="B36" s="43" t="s">
        <v>237</v>
      </c>
      <c r="C36" s="48"/>
      <c r="D36" s="57"/>
      <c r="E36" s="14"/>
      <c r="F36" s="14"/>
      <c r="G36" s="20"/>
      <c r="H36" s="20"/>
      <c r="I36" s="20"/>
      <c r="J36" s="88" t="s">
        <v>312</v>
      </c>
      <c r="K36" s="19"/>
      <c r="L36" s="14"/>
      <c r="M36" s="15"/>
      <c r="N36" s="14"/>
      <c r="O36" s="14"/>
      <c r="P36" s="14"/>
    </row>
    <row r="37" spans="1:16" ht="45">
      <c r="A37" s="58" t="s">
        <v>247</v>
      </c>
      <c r="B37" s="53" t="s">
        <v>238</v>
      </c>
      <c r="C37" s="49"/>
      <c r="D37" s="56"/>
      <c r="E37" s="14"/>
      <c r="F37" s="14"/>
      <c r="G37" s="20"/>
      <c r="H37" s="27" t="s">
        <v>490</v>
      </c>
      <c r="I37" s="21"/>
      <c r="J37" s="88" t="s">
        <v>313</v>
      </c>
      <c r="K37" s="19"/>
      <c r="L37" s="14"/>
      <c r="M37" s="15"/>
      <c r="N37" s="14"/>
      <c r="O37" s="14"/>
      <c r="P37" s="14"/>
    </row>
    <row r="38" spans="1:16" ht="15">
      <c r="A38" s="43" t="s">
        <v>248</v>
      </c>
      <c r="B38" s="54" t="s">
        <v>239</v>
      </c>
      <c r="C38" s="48"/>
      <c r="D38" s="57"/>
      <c r="E38" s="14"/>
      <c r="F38" s="14"/>
      <c r="G38" s="20"/>
      <c r="H38" s="30" t="s">
        <v>135</v>
      </c>
      <c r="I38" s="21"/>
      <c r="J38" s="88" t="s">
        <v>314</v>
      </c>
      <c r="K38" s="19"/>
      <c r="L38" s="14"/>
      <c r="M38" s="15"/>
      <c r="N38" s="14"/>
      <c r="O38" s="14"/>
      <c r="P38" s="14"/>
    </row>
    <row r="39" spans="1:16" ht="15">
      <c r="A39" s="43" t="s">
        <v>249</v>
      </c>
      <c r="B39" s="54" t="s">
        <v>240</v>
      </c>
      <c r="C39" s="47"/>
      <c r="D39" s="57"/>
      <c r="E39" s="14"/>
      <c r="F39" s="14"/>
      <c r="G39" s="20"/>
      <c r="H39" s="31" t="s">
        <v>134</v>
      </c>
      <c r="I39" s="21"/>
      <c r="J39" s="88" t="s">
        <v>484</v>
      </c>
      <c r="K39" s="19"/>
      <c r="L39" s="14"/>
      <c r="M39" s="15"/>
      <c r="N39" s="14"/>
      <c r="O39" s="14"/>
      <c r="P39" s="14"/>
    </row>
    <row r="40" spans="1:16" ht="30" customHeight="1">
      <c r="A40" s="42" t="s">
        <v>20</v>
      </c>
      <c r="B40" s="68" t="s">
        <v>500</v>
      </c>
      <c r="C40" s="41" t="s">
        <v>501</v>
      </c>
      <c r="D40" s="41" t="s">
        <v>502</v>
      </c>
      <c r="E40" s="14"/>
      <c r="F40" s="14"/>
      <c r="G40" s="20"/>
      <c r="H40" s="31" t="s">
        <v>133</v>
      </c>
      <c r="I40" s="21"/>
      <c r="J40" s="88" t="s">
        <v>315</v>
      </c>
      <c r="K40" s="19"/>
      <c r="L40" s="14"/>
      <c r="M40" s="15"/>
      <c r="N40" s="14"/>
      <c r="O40" s="14"/>
      <c r="P40" s="14"/>
    </row>
    <row r="41" spans="1:16" ht="30">
      <c r="A41" s="52"/>
      <c r="B41" s="53" t="s">
        <v>506</v>
      </c>
      <c r="C41" s="55"/>
      <c r="D41" s="56"/>
      <c r="E41" s="14"/>
      <c r="F41" s="14"/>
      <c r="G41" s="20"/>
      <c r="H41" s="31" t="s">
        <v>132</v>
      </c>
      <c r="I41" s="21"/>
      <c r="J41" s="88" t="s">
        <v>316</v>
      </c>
      <c r="K41" s="19"/>
      <c r="L41" s="14"/>
      <c r="M41" s="15"/>
      <c r="N41" s="14"/>
      <c r="O41" s="14"/>
      <c r="P41" s="14"/>
    </row>
    <row r="42" spans="1:16" ht="15">
      <c r="A42" s="43" t="s">
        <v>96</v>
      </c>
      <c r="B42" s="43" t="s">
        <v>136</v>
      </c>
      <c r="C42" s="48"/>
      <c r="D42" s="57"/>
      <c r="E42" s="14"/>
      <c r="F42" s="14"/>
      <c r="G42" s="20"/>
      <c r="H42" s="31" t="s">
        <v>131</v>
      </c>
      <c r="I42" s="21"/>
      <c r="J42" s="88" t="s">
        <v>469</v>
      </c>
      <c r="K42" s="19"/>
      <c r="L42" s="14"/>
      <c r="M42" s="15"/>
      <c r="N42" s="14"/>
      <c r="O42" s="14"/>
      <c r="P42" s="14"/>
    </row>
    <row r="43" spans="1:16" ht="15">
      <c r="A43" s="43" t="s">
        <v>97</v>
      </c>
      <c r="B43" s="43" t="s">
        <v>83</v>
      </c>
      <c r="C43" s="48"/>
      <c r="D43" s="57"/>
      <c r="E43" s="14"/>
      <c r="F43" s="14"/>
      <c r="G43" s="20"/>
      <c r="H43" s="81" t="s">
        <v>485</v>
      </c>
      <c r="I43" s="21"/>
      <c r="J43" s="88" t="s">
        <v>317</v>
      </c>
      <c r="K43" s="19"/>
      <c r="L43" s="14"/>
      <c r="M43" s="15"/>
      <c r="N43" s="14"/>
      <c r="O43" s="14"/>
      <c r="P43" s="14"/>
    </row>
    <row r="44" spans="1:16" ht="15" customHeight="1">
      <c r="A44" s="43" t="s">
        <v>100</v>
      </c>
      <c r="B44" s="43" t="s">
        <v>492</v>
      </c>
      <c r="C44" s="48"/>
      <c r="D44" s="57"/>
      <c r="E44" s="14"/>
      <c r="F44" s="14"/>
      <c r="G44" s="20"/>
      <c r="H44" s="20"/>
      <c r="I44" s="21"/>
      <c r="J44" s="88" t="s">
        <v>318</v>
      </c>
      <c r="K44" s="19"/>
      <c r="L44" s="14"/>
      <c r="M44" s="15"/>
      <c r="N44" s="14"/>
      <c r="O44" s="14"/>
      <c r="P44" s="14"/>
    </row>
    <row r="45" spans="1:16" ht="15">
      <c r="A45" s="43" t="s">
        <v>101</v>
      </c>
      <c r="B45" s="54" t="s">
        <v>508</v>
      </c>
      <c r="C45" s="48"/>
      <c r="D45" s="57"/>
      <c r="E45" s="19"/>
      <c r="F45" s="14"/>
      <c r="G45" s="20"/>
      <c r="H45" s="20"/>
      <c r="I45" s="21"/>
      <c r="J45" s="88" t="s">
        <v>319</v>
      </c>
      <c r="K45" s="19"/>
      <c r="L45" s="14"/>
      <c r="M45" s="15"/>
      <c r="N45" s="14"/>
      <c r="O45" s="14"/>
      <c r="P45" s="14"/>
    </row>
    <row r="46" spans="1:16" ht="30">
      <c r="A46" s="43" t="s">
        <v>102</v>
      </c>
      <c r="B46" s="43" t="s">
        <v>491</v>
      </c>
      <c r="C46" s="48"/>
      <c r="D46" s="57"/>
      <c r="E46" s="19"/>
      <c r="F46" s="14"/>
      <c r="G46" s="20"/>
      <c r="H46" s="27" t="s">
        <v>493</v>
      </c>
      <c r="I46" s="21"/>
      <c r="J46" s="88" t="s">
        <v>320</v>
      </c>
      <c r="K46" s="19"/>
      <c r="L46" s="14"/>
      <c r="M46" s="15"/>
      <c r="N46" s="14"/>
      <c r="O46" s="14"/>
      <c r="P46" s="14"/>
    </row>
    <row r="47" spans="1:16" ht="30">
      <c r="A47" s="43">
        <v>9</v>
      </c>
      <c r="B47" s="43" t="s">
        <v>61</v>
      </c>
      <c r="C47" s="48"/>
      <c r="D47" s="57"/>
      <c r="E47" s="19"/>
      <c r="F47" s="14"/>
      <c r="G47" s="20"/>
      <c r="H47" s="30" t="s">
        <v>221</v>
      </c>
      <c r="I47" s="21"/>
      <c r="J47" s="88" t="s">
        <v>321</v>
      </c>
      <c r="K47" s="19"/>
      <c r="L47" s="14"/>
      <c r="M47" s="15"/>
      <c r="N47" s="14"/>
      <c r="O47" s="14"/>
      <c r="P47" s="14"/>
    </row>
    <row r="48" spans="1:16" ht="15">
      <c r="A48" s="43">
        <v>10</v>
      </c>
      <c r="B48" s="43" t="s">
        <v>497</v>
      </c>
      <c r="C48" s="48"/>
      <c r="D48" s="57"/>
      <c r="E48" s="19"/>
      <c r="F48" s="14"/>
      <c r="G48" s="20"/>
      <c r="H48" s="31" t="s">
        <v>91</v>
      </c>
      <c r="I48" s="21"/>
      <c r="J48" s="88" t="s">
        <v>323</v>
      </c>
      <c r="K48" s="19"/>
      <c r="L48" s="14"/>
      <c r="M48" s="15"/>
      <c r="N48" s="14"/>
      <c r="O48" s="14"/>
      <c r="P48" s="14"/>
    </row>
    <row r="49" spans="1:16" ht="30">
      <c r="A49" s="43">
        <v>11</v>
      </c>
      <c r="B49" s="43" t="s">
        <v>60</v>
      </c>
      <c r="C49" s="50"/>
      <c r="D49" s="57"/>
      <c r="E49" s="19"/>
      <c r="F49" s="14"/>
      <c r="G49" s="20"/>
      <c r="H49" s="31" t="s">
        <v>92</v>
      </c>
      <c r="I49" s="21"/>
      <c r="J49" s="88" t="s">
        <v>324</v>
      </c>
      <c r="K49" s="19"/>
      <c r="L49" s="14"/>
      <c r="M49" s="15"/>
      <c r="N49" s="14"/>
      <c r="O49" s="14"/>
      <c r="P49" s="14"/>
    </row>
    <row r="50" spans="1:16" ht="15">
      <c r="A50" s="43">
        <v>12</v>
      </c>
      <c r="B50" s="43" t="s">
        <v>6</v>
      </c>
      <c r="C50" s="51"/>
      <c r="D50" s="57"/>
      <c r="E50" s="19"/>
      <c r="F50" s="14"/>
      <c r="G50" s="20"/>
      <c r="H50" s="31" t="s">
        <v>224</v>
      </c>
      <c r="I50" s="21"/>
      <c r="J50" s="88" t="s">
        <v>325</v>
      </c>
      <c r="K50" s="19"/>
      <c r="L50" s="14"/>
      <c r="M50" s="15"/>
      <c r="N50" s="14"/>
      <c r="O50" s="14"/>
      <c r="P50" s="14"/>
    </row>
    <row r="51" spans="1:16" ht="30" customHeight="1">
      <c r="A51" s="42" t="s">
        <v>20</v>
      </c>
      <c r="B51" s="68" t="s">
        <v>7</v>
      </c>
      <c r="C51" s="41" t="s">
        <v>501</v>
      </c>
      <c r="D51" s="41" t="s">
        <v>502</v>
      </c>
      <c r="E51" s="19"/>
      <c r="F51" s="14"/>
      <c r="G51" s="20"/>
      <c r="H51" s="31" t="s">
        <v>495</v>
      </c>
      <c r="I51" s="21"/>
      <c r="J51" s="88" t="s">
        <v>326</v>
      </c>
      <c r="K51" s="19"/>
      <c r="L51" s="14"/>
      <c r="M51" s="15"/>
      <c r="N51" s="14"/>
      <c r="O51" s="14"/>
      <c r="P51" s="14"/>
    </row>
    <row r="52" spans="1:16" ht="30">
      <c r="A52" s="43" t="s">
        <v>106</v>
      </c>
      <c r="B52" s="54" t="s">
        <v>130</v>
      </c>
      <c r="C52" s="48"/>
      <c r="D52" s="59"/>
      <c r="E52" s="19"/>
      <c r="F52" s="14"/>
      <c r="G52" s="20"/>
      <c r="H52" s="31" t="s">
        <v>494</v>
      </c>
      <c r="I52" s="21"/>
      <c r="J52" s="88" t="s">
        <v>327</v>
      </c>
      <c r="K52" s="19"/>
      <c r="L52" s="14"/>
      <c r="M52" s="15"/>
      <c r="N52" s="14"/>
      <c r="O52" s="14"/>
      <c r="P52" s="14"/>
    </row>
    <row r="53" spans="1:16" ht="30">
      <c r="A53" s="43" t="s">
        <v>103</v>
      </c>
      <c r="B53" s="60" t="s">
        <v>499</v>
      </c>
      <c r="C53" s="48"/>
      <c r="D53" s="59"/>
      <c r="E53" s="19"/>
      <c r="F53" s="14"/>
      <c r="G53" s="20"/>
      <c r="H53" s="81" t="s">
        <v>485</v>
      </c>
      <c r="I53" s="21"/>
      <c r="J53" s="88" t="s">
        <v>328</v>
      </c>
      <c r="K53" s="19"/>
      <c r="L53" s="14"/>
      <c r="M53" s="15"/>
      <c r="N53" s="14"/>
      <c r="O53" s="14"/>
      <c r="P53" s="14"/>
    </row>
    <row r="54" spans="1:16" ht="15">
      <c r="A54" s="43">
        <v>14</v>
      </c>
      <c r="B54" s="43" t="s">
        <v>8</v>
      </c>
      <c r="C54" s="48"/>
      <c r="D54" s="59"/>
      <c r="E54" s="14"/>
      <c r="F54" s="14"/>
      <c r="G54" s="20"/>
      <c r="H54" s="28"/>
      <c r="I54" s="21"/>
      <c r="J54" s="88" t="s">
        <v>329</v>
      </c>
      <c r="K54" s="19"/>
      <c r="L54" s="14"/>
      <c r="M54" s="15"/>
      <c r="N54" s="14"/>
      <c r="O54" s="14"/>
      <c r="P54" s="14"/>
    </row>
    <row r="55" spans="1:16" ht="15">
      <c r="A55" s="43">
        <v>15</v>
      </c>
      <c r="B55" s="43" t="s">
        <v>4</v>
      </c>
      <c r="C55" s="48"/>
      <c r="D55" s="59"/>
      <c r="E55" s="14"/>
      <c r="F55" s="14"/>
      <c r="G55" s="20"/>
      <c r="H55" s="20"/>
      <c r="I55" s="21"/>
      <c r="J55" s="88" t="s">
        <v>470</v>
      </c>
      <c r="K55" s="19"/>
      <c r="L55" s="14"/>
      <c r="M55" s="15"/>
      <c r="N55" s="14"/>
      <c r="O55" s="14"/>
      <c r="P55" s="14"/>
    </row>
    <row r="56" spans="1:16" ht="15">
      <c r="A56" s="43">
        <v>16</v>
      </c>
      <c r="B56" s="43" t="s">
        <v>73</v>
      </c>
      <c r="C56" s="48"/>
      <c r="D56" s="59"/>
      <c r="E56" s="14"/>
      <c r="F56" s="14"/>
      <c r="G56" s="20"/>
      <c r="H56" s="29" t="s">
        <v>496</v>
      </c>
      <c r="I56" s="21"/>
      <c r="J56" s="88" t="s">
        <v>330</v>
      </c>
      <c r="K56" s="19"/>
      <c r="L56" s="14"/>
      <c r="M56" s="15"/>
      <c r="N56" s="14"/>
      <c r="O56" s="14"/>
      <c r="P56" s="14"/>
    </row>
    <row r="57" spans="1:16" ht="30">
      <c r="A57" s="43" t="s">
        <v>104</v>
      </c>
      <c r="B57" s="54" t="s">
        <v>59</v>
      </c>
      <c r="C57" s="48"/>
      <c r="D57" s="59"/>
      <c r="E57" s="14"/>
      <c r="F57" s="14"/>
      <c r="G57" s="20"/>
      <c r="H57" s="30" t="s">
        <v>16</v>
      </c>
      <c r="I57" s="21"/>
      <c r="J57" s="88" t="s">
        <v>471</v>
      </c>
      <c r="K57" s="19"/>
      <c r="L57" s="14"/>
      <c r="M57" s="15"/>
      <c r="N57" s="14"/>
      <c r="O57" s="14"/>
      <c r="P57" s="14"/>
    </row>
    <row r="58" spans="1:16" ht="30">
      <c r="A58" s="43" t="s">
        <v>105</v>
      </c>
      <c r="B58" s="54" t="s">
        <v>509</v>
      </c>
      <c r="C58" s="48"/>
      <c r="D58" s="59"/>
      <c r="E58" s="14"/>
      <c r="F58" s="14"/>
      <c r="G58" s="20"/>
      <c r="H58" s="31" t="s">
        <v>17</v>
      </c>
      <c r="I58" s="21"/>
      <c r="J58" s="88" t="s">
        <v>331</v>
      </c>
      <c r="K58" s="19"/>
      <c r="L58" s="14"/>
      <c r="M58" s="15"/>
      <c r="N58" s="14"/>
      <c r="O58" s="14"/>
      <c r="P58" s="14"/>
    </row>
    <row r="59" spans="1:16" ht="30" customHeight="1">
      <c r="A59" s="42" t="s">
        <v>20</v>
      </c>
      <c r="B59" s="68" t="s">
        <v>504</v>
      </c>
      <c r="C59" s="41" t="s">
        <v>501</v>
      </c>
      <c r="D59" s="41" t="s">
        <v>502</v>
      </c>
      <c r="E59" s="14"/>
      <c r="F59" s="14"/>
      <c r="G59" s="20"/>
      <c r="H59" s="81" t="s">
        <v>485</v>
      </c>
      <c r="I59" s="21"/>
      <c r="J59" s="88" t="s">
        <v>332</v>
      </c>
      <c r="K59" s="19"/>
      <c r="L59" s="14"/>
      <c r="M59" s="15"/>
      <c r="N59" s="14"/>
      <c r="O59" s="14"/>
      <c r="P59" s="14"/>
    </row>
    <row r="60" spans="1:16" ht="15">
      <c r="A60" s="62"/>
      <c r="B60" s="53" t="s">
        <v>13</v>
      </c>
      <c r="C60" s="49"/>
      <c r="D60" s="65"/>
      <c r="E60" s="14"/>
      <c r="F60" s="14"/>
      <c r="G60" s="20"/>
      <c r="H60" s="20"/>
      <c r="I60" s="21"/>
      <c r="J60" s="88" t="s">
        <v>333</v>
      </c>
      <c r="K60" s="19"/>
      <c r="L60" s="14"/>
      <c r="M60" s="15"/>
      <c r="N60" s="14"/>
      <c r="O60" s="14"/>
      <c r="P60" s="14"/>
    </row>
    <row r="61" spans="1:16" ht="15">
      <c r="A61" s="43" t="s">
        <v>107</v>
      </c>
      <c r="B61" s="54" t="s">
        <v>49</v>
      </c>
      <c r="C61" s="66"/>
      <c r="D61" s="59"/>
      <c r="E61" s="14"/>
      <c r="F61" s="14"/>
      <c r="G61" s="20"/>
      <c r="H61" s="29" t="s">
        <v>498</v>
      </c>
      <c r="I61" s="21"/>
      <c r="J61" s="88" t="s">
        <v>334</v>
      </c>
      <c r="K61" s="19"/>
      <c r="L61" s="14"/>
      <c r="M61" s="15"/>
      <c r="N61" s="14"/>
      <c r="O61" s="14"/>
      <c r="P61" s="14"/>
    </row>
    <row r="62" spans="1:16" ht="15">
      <c r="A62" s="43" t="s">
        <v>108</v>
      </c>
      <c r="B62" s="54" t="s">
        <v>50</v>
      </c>
      <c r="C62" s="66"/>
      <c r="D62" s="59"/>
      <c r="E62" s="14"/>
      <c r="F62" s="14"/>
      <c r="G62" s="20"/>
      <c r="H62" s="30" t="s">
        <v>250</v>
      </c>
      <c r="I62" s="21"/>
      <c r="J62" s="88" t="s">
        <v>472</v>
      </c>
      <c r="K62" s="19"/>
      <c r="L62" s="14"/>
      <c r="M62" s="15"/>
      <c r="N62" s="14"/>
      <c r="O62" s="14"/>
      <c r="P62" s="14"/>
    </row>
    <row r="63" spans="1:16" ht="15">
      <c r="A63" s="63"/>
      <c r="B63" s="64" t="s">
        <v>43</v>
      </c>
      <c r="C63" s="67">
        <f>SUM(C61:C62)</f>
        <v>0</v>
      </c>
      <c r="D63" s="61" t="s">
        <v>505</v>
      </c>
      <c r="E63" s="14"/>
      <c r="F63" s="14"/>
      <c r="G63" s="20"/>
      <c r="H63" s="31" t="s">
        <v>140</v>
      </c>
      <c r="I63" s="21"/>
      <c r="J63" s="88" t="s">
        <v>483</v>
      </c>
      <c r="K63" s="19"/>
      <c r="L63" s="14"/>
      <c r="M63" s="15"/>
      <c r="N63" s="14"/>
      <c r="O63" s="14"/>
      <c r="P63" s="14"/>
    </row>
    <row r="64" spans="1:16" ht="15">
      <c r="A64" s="43" t="s">
        <v>62</v>
      </c>
      <c r="B64" s="54" t="s">
        <v>44</v>
      </c>
      <c r="C64" s="66"/>
      <c r="D64" s="59"/>
      <c r="E64" s="14"/>
      <c r="F64" s="14"/>
      <c r="G64" s="20"/>
      <c r="H64" s="31" t="s">
        <v>141</v>
      </c>
      <c r="I64" s="21"/>
      <c r="J64" s="88" t="s">
        <v>335</v>
      </c>
      <c r="K64" s="19"/>
      <c r="L64" s="14"/>
      <c r="M64" s="15"/>
      <c r="N64" s="14"/>
      <c r="O64" s="14"/>
      <c r="P64" s="14"/>
    </row>
    <row r="65" spans="1:16" ht="15">
      <c r="A65" s="43" t="s">
        <v>63</v>
      </c>
      <c r="B65" s="54" t="s">
        <v>48</v>
      </c>
      <c r="C65" s="66"/>
      <c r="D65" s="59"/>
      <c r="E65" s="14"/>
      <c r="F65" s="14"/>
      <c r="G65" s="20"/>
      <c r="H65" s="32" t="s">
        <v>142</v>
      </c>
      <c r="I65" s="21"/>
      <c r="J65" s="88" t="s">
        <v>336</v>
      </c>
      <c r="K65" s="19"/>
      <c r="L65" s="14"/>
      <c r="M65" s="15"/>
      <c r="N65" s="14"/>
      <c r="O65" s="14"/>
      <c r="P65" s="14"/>
    </row>
    <row r="66" spans="1:16" ht="15">
      <c r="A66" s="62"/>
      <c r="B66" s="53" t="s">
        <v>14</v>
      </c>
      <c r="C66" s="49"/>
      <c r="D66" s="65"/>
      <c r="E66" s="14"/>
      <c r="F66" s="14"/>
      <c r="G66" s="20"/>
      <c r="H66" s="32" t="s">
        <v>143</v>
      </c>
      <c r="I66" s="21"/>
      <c r="J66" s="88" t="s">
        <v>337</v>
      </c>
      <c r="K66" s="19"/>
      <c r="L66" s="14"/>
      <c r="M66" s="15"/>
      <c r="N66" s="14"/>
      <c r="O66" s="14"/>
      <c r="P66" s="14"/>
    </row>
    <row r="67" spans="1:16" ht="15">
      <c r="A67" s="43" t="s">
        <v>109</v>
      </c>
      <c r="B67" s="54" t="s">
        <v>49</v>
      </c>
      <c r="C67" s="66"/>
      <c r="D67" s="59"/>
      <c r="E67" s="14"/>
      <c r="F67" s="14"/>
      <c r="G67" s="20"/>
      <c r="H67" s="31" t="s">
        <v>251</v>
      </c>
      <c r="I67" s="21"/>
      <c r="J67" s="88" t="s">
        <v>338</v>
      </c>
      <c r="K67" s="19"/>
      <c r="L67" s="14"/>
      <c r="M67" s="15"/>
      <c r="N67" s="14"/>
      <c r="O67" s="14"/>
      <c r="P67" s="14"/>
    </row>
    <row r="68" spans="1:16" ht="15">
      <c r="A68" s="43" t="s">
        <v>110</v>
      </c>
      <c r="B68" s="54" t="s">
        <v>50</v>
      </c>
      <c r="C68" s="66"/>
      <c r="D68" s="59"/>
      <c r="E68" s="14"/>
      <c r="F68" s="14"/>
      <c r="G68" s="20"/>
      <c r="H68" s="31" t="s">
        <v>252</v>
      </c>
      <c r="I68" s="21"/>
      <c r="J68" s="88" t="s">
        <v>339</v>
      </c>
      <c r="K68" s="19"/>
      <c r="L68" s="14"/>
      <c r="M68" s="15"/>
      <c r="N68" s="14"/>
      <c r="O68" s="14"/>
      <c r="P68" s="14"/>
    </row>
    <row r="69" spans="1:16" ht="15">
      <c r="A69" s="63"/>
      <c r="B69" s="64" t="s">
        <v>43</v>
      </c>
      <c r="C69" s="67">
        <f>SUM(C67:C68)</f>
        <v>0</v>
      </c>
      <c r="D69" s="61" t="s">
        <v>505</v>
      </c>
      <c r="E69" s="14"/>
      <c r="F69" s="14"/>
      <c r="G69" s="20"/>
      <c r="H69" s="31" t="s">
        <v>253</v>
      </c>
      <c r="I69" s="21"/>
      <c r="J69" s="88" t="s">
        <v>340</v>
      </c>
      <c r="K69" s="19"/>
      <c r="L69" s="14"/>
      <c r="M69" s="15"/>
      <c r="N69" s="14"/>
      <c r="O69" s="14"/>
      <c r="P69" s="14"/>
    </row>
    <row r="70" spans="1:16" ht="15">
      <c r="A70" s="43" t="s">
        <v>111</v>
      </c>
      <c r="B70" s="54" t="s">
        <v>44</v>
      </c>
      <c r="C70" s="66"/>
      <c r="D70" s="59"/>
      <c r="E70" s="14"/>
      <c r="F70" s="14"/>
      <c r="G70" s="20"/>
      <c r="H70" s="31" t="s">
        <v>254</v>
      </c>
      <c r="I70" s="21"/>
      <c r="J70" s="88" t="s">
        <v>341</v>
      </c>
      <c r="K70" s="19"/>
      <c r="L70" s="14"/>
      <c r="M70" s="15"/>
      <c r="N70" s="14"/>
      <c r="O70" s="14"/>
      <c r="P70" s="14"/>
    </row>
    <row r="71" spans="1:16" ht="15">
      <c r="A71" s="43" t="s">
        <v>112</v>
      </c>
      <c r="B71" s="54" t="s">
        <v>48</v>
      </c>
      <c r="C71" s="66"/>
      <c r="D71" s="59"/>
      <c r="E71" s="14"/>
      <c r="F71" s="14"/>
      <c r="G71" s="20"/>
      <c r="H71" s="31" t="s">
        <v>255</v>
      </c>
      <c r="I71" s="21"/>
      <c r="J71" s="88" t="s">
        <v>342</v>
      </c>
      <c r="K71" s="19"/>
      <c r="L71" s="14"/>
      <c r="M71" s="15"/>
      <c r="N71" s="14"/>
      <c r="O71" s="14"/>
      <c r="P71" s="14"/>
    </row>
    <row r="72" spans="1:16" ht="15">
      <c r="A72" s="62"/>
      <c r="B72" s="53" t="s">
        <v>9</v>
      </c>
      <c r="C72" s="49"/>
      <c r="D72" s="65"/>
      <c r="E72" s="14"/>
      <c r="F72" s="14"/>
      <c r="G72" s="20"/>
      <c r="H72" s="31" t="s">
        <v>256</v>
      </c>
      <c r="I72" s="21"/>
      <c r="J72" s="88" t="s">
        <v>343</v>
      </c>
      <c r="K72" s="19"/>
      <c r="L72" s="14"/>
      <c r="M72" s="15"/>
      <c r="N72" s="14"/>
      <c r="O72" s="14"/>
      <c r="P72" s="14"/>
    </row>
    <row r="73" spans="1:16" ht="15">
      <c r="A73" s="43" t="s">
        <v>113</v>
      </c>
      <c r="B73" s="54" t="s">
        <v>49</v>
      </c>
      <c r="C73" s="66"/>
      <c r="D73" s="59"/>
      <c r="E73" s="14"/>
      <c r="F73" s="14"/>
      <c r="G73" s="20"/>
      <c r="H73" s="33" t="s">
        <v>144</v>
      </c>
      <c r="I73" s="21"/>
      <c r="J73" s="88" t="s">
        <v>344</v>
      </c>
      <c r="K73" s="19"/>
      <c r="L73" s="14"/>
      <c r="M73" s="15"/>
      <c r="N73" s="14"/>
      <c r="O73" s="14"/>
      <c r="P73" s="14"/>
    </row>
    <row r="74" spans="1:16" ht="15">
      <c r="A74" s="43" t="s">
        <v>114</v>
      </c>
      <c r="B74" s="54" t="s">
        <v>50</v>
      </c>
      <c r="C74" s="66"/>
      <c r="D74" s="59"/>
      <c r="E74" s="14"/>
      <c r="F74" s="14"/>
      <c r="G74" s="20"/>
      <c r="H74" s="31" t="s">
        <v>145</v>
      </c>
      <c r="I74" s="21"/>
      <c r="J74" s="88" t="s">
        <v>345</v>
      </c>
      <c r="K74" s="19"/>
      <c r="L74" s="14"/>
      <c r="M74" s="15"/>
      <c r="N74" s="14"/>
      <c r="O74" s="14"/>
      <c r="P74" s="14"/>
    </row>
    <row r="75" spans="1:16" ht="15">
      <c r="A75" s="63"/>
      <c r="B75" s="64" t="s">
        <v>43</v>
      </c>
      <c r="C75" s="67">
        <f>SUM(C73:C74)</f>
        <v>0</v>
      </c>
      <c r="D75" s="61" t="s">
        <v>505</v>
      </c>
      <c r="E75" s="14"/>
      <c r="F75" s="14"/>
      <c r="G75" s="20"/>
      <c r="H75" s="31" t="s">
        <v>146</v>
      </c>
      <c r="I75" s="21"/>
      <c r="J75" s="88" t="s">
        <v>346</v>
      </c>
      <c r="K75" s="19"/>
      <c r="L75" s="14"/>
      <c r="M75" s="15"/>
      <c r="N75" s="14"/>
      <c r="O75" s="14"/>
      <c r="P75" s="14"/>
    </row>
    <row r="76" spans="1:16" ht="15">
      <c r="A76" s="43" t="s">
        <v>64</v>
      </c>
      <c r="B76" s="54" t="s">
        <v>44</v>
      </c>
      <c r="C76" s="66"/>
      <c r="D76" s="59"/>
      <c r="E76" s="14"/>
      <c r="F76" s="14"/>
      <c r="G76" s="20"/>
      <c r="H76" s="31" t="s">
        <v>147</v>
      </c>
      <c r="I76" s="21"/>
      <c r="J76" s="88" t="s">
        <v>347</v>
      </c>
      <c r="K76" s="19"/>
      <c r="L76" s="14"/>
      <c r="M76" s="15"/>
      <c r="N76" s="14"/>
      <c r="O76" s="14"/>
      <c r="P76" s="14"/>
    </row>
    <row r="77" spans="1:16" ht="15">
      <c r="A77" s="43" t="s">
        <v>65</v>
      </c>
      <c r="B77" s="54" t="s">
        <v>48</v>
      </c>
      <c r="C77" s="66"/>
      <c r="D77" s="59"/>
      <c r="E77" s="14"/>
      <c r="F77" s="14"/>
      <c r="G77" s="20"/>
      <c r="H77" s="31" t="s">
        <v>148</v>
      </c>
      <c r="I77" s="21"/>
      <c r="J77" s="88" t="s">
        <v>348</v>
      </c>
      <c r="K77" s="19"/>
      <c r="L77" s="14"/>
      <c r="M77" s="15"/>
      <c r="N77" s="14"/>
      <c r="O77" s="14"/>
      <c r="P77" s="14"/>
    </row>
    <row r="78" spans="1:16" ht="15">
      <c r="A78" s="62"/>
      <c r="B78" s="53" t="s">
        <v>51</v>
      </c>
      <c r="C78" s="49"/>
      <c r="D78" s="65"/>
      <c r="E78" s="14"/>
      <c r="F78" s="14"/>
      <c r="G78" s="20"/>
      <c r="H78" s="31" t="s">
        <v>149</v>
      </c>
      <c r="I78" s="21"/>
      <c r="J78" s="88" t="s">
        <v>349</v>
      </c>
      <c r="K78" s="19"/>
      <c r="L78" s="14"/>
      <c r="M78" s="15"/>
      <c r="N78" s="14"/>
      <c r="O78" s="14"/>
      <c r="P78" s="14"/>
    </row>
    <row r="79" spans="1:16" ht="15">
      <c r="A79" s="43">
        <v>24</v>
      </c>
      <c r="B79" s="54" t="s">
        <v>52</v>
      </c>
      <c r="C79" s="66"/>
      <c r="D79" s="59"/>
      <c r="E79" s="14"/>
      <c r="F79" s="14"/>
      <c r="G79" s="20"/>
      <c r="H79" s="31" t="s">
        <v>150</v>
      </c>
      <c r="I79" s="21"/>
      <c r="J79" s="88" t="s">
        <v>350</v>
      </c>
      <c r="K79" s="19"/>
      <c r="L79" s="14"/>
      <c r="M79" s="15"/>
      <c r="N79" s="14"/>
      <c r="O79" s="14"/>
      <c r="P79" s="14"/>
    </row>
    <row r="80" spans="1:16" ht="15" customHeight="1">
      <c r="A80" s="62"/>
      <c r="B80" s="53"/>
      <c r="C80" s="49" t="s">
        <v>12</v>
      </c>
      <c r="D80" s="65"/>
      <c r="E80" s="14"/>
      <c r="F80" s="14"/>
      <c r="G80" s="20"/>
      <c r="H80" s="31" t="s">
        <v>151</v>
      </c>
      <c r="I80" s="21"/>
      <c r="J80" s="88" t="s">
        <v>351</v>
      </c>
      <c r="K80" s="19"/>
      <c r="L80" s="14"/>
      <c r="M80" s="15"/>
      <c r="N80" s="14"/>
      <c r="O80" s="14"/>
      <c r="P80" s="14"/>
    </row>
    <row r="81" spans="1:16" ht="15">
      <c r="A81" s="43">
        <v>25</v>
      </c>
      <c r="B81" s="54" t="s">
        <v>510</v>
      </c>
      <c r="C81" s="51"/>
      <c r="D81" s="59"/>
      <c r="E81" s="14"/>
      <c r="F81" s="14"/>
      <c r="G81" s="20"/>
      <c r="H81" s="31" t="s">
        <v>152</v>
      </c>
      <c r="I81" s="21"/>
      <c r="J81" s="88" t="s">
        <v>352</v>
      </c>
      <c r="K81" s="19"/>
      <c r="L81" s="14"/>
      <c r="M81" s="15"/>
      <c r="N81" s="14"/>
      <c r="O81" s="14"/>
      <c r="P81" s="14"/>
    </row>
    <row r="82" spans="1:16" ht="15">
      <c r="A82" s="62"/>
      <c r="B82" s="53" t="s">
        <v>0</v>
      </c>
      <c r="C82" s="49"/>
      <c r="D82" s="65"/>
      <c r="E82" s="14"/>
      <c r="F82" s="14"/>
      <c r="G82" s="20"/>
      <c r="H82" s="31" t="s">
        <v>153</v>
      </c>
      <c r="I82" s="21"/>
      <c r="J82" s="88" t="s">
        <v>353</v>
      </c>
      <c r="K82" s="19"/>
      <c r="L82" s="14"/>
      <c r="M82" s="15"/>
      <c r="N82" s="14"/>
      <c r="O82" s="14"/>
      <c r="P82" s="14"/>
    </row>
    <row r="83" spans="1:16" ht="15">
      <c r="A83" s="43">
        <v>26</v>
      </c>
      <c r="B83" s="54" t="s">
        <v>1</v>
      </c>
      <c r="C83" s="66"/>
      <c r="D83" s="59"/>
      <c r="E83" s="14"/>
      <c r="F83" s="14"/>
      <c r="G83" s="20"/>
      <c r="H83" s="31" t="s">
        <v>154</v>
      </c>
      <c r="I83" s="21"/>
      <c r="J83" s="88" t="s">
        <v>354</v>
      </c>
      <c r="K83" s="19"/>
      <c r="L83" s="14"/>
      <c r="M83" s="15"/>
      <c r="N83" s="14"/>
      <c r="O83" s="14"/>
      <c r="P83" s="14"/>
    </row>
    <row r="84" spans="1:16" ht="15">
      <c r="A84" s="62"/>
      <c r="B84" s="53" t="s">
        <v>18</v>
      </c>
      <c r="C84" s="49" t="s">
        <v>12</v>
      </c>
      <c r="D84" s="65"/>
      <c r="E84" s="14"/>
      <c r="F84" s="14"/>
      <c r="G84" s="20"/>
      <c r="H84" s="31" t="s">
        <v>155</v>
      </c>
      <c r="I84" s="21"/>
      <c r="J84" s="88" t="s">
        <v>355</v>
      </c>
      <c r="K84" s="19"/>
      <c r="L84" s="14"/>
      <c r="M84" s="15"/>
      <c r="N84" s="14"/>
      <c r="O84" s="14"/>
      <c r="P84" s="14"/>
    </row>
    <row r="85" spans="1:16" ht="15">
      <c r="A85" s="43" t="s">
        <v>115</v>
      </c>
      <c r="B85" s="54" t="s">
        <v>53</v>
      </c>
      <c r="C85" s="66"/>
      <c r="D85" s="59"/>
      <c r="E85" s="14"/>
      <c r="F85" s="14"/>
      <c r="G85" s="20"/>
      <c r="H85" s="31" t="s">
        <v>156</v>
      </c>
      <c r="I85" s="21"/>
      <c r="J85" s="88" t="s">
        <v>356</v>
      </c>
      <c r="K85" s="19"/>
      <c r="L85" s="14"/>
      <c r="M85" s="15"/>
      <c r="N85" s="14"/>
      <c r="O85" s="14"/>
      <c r="P85" s="14"/>
    </row>
    <row r="86" spans="1:16" ht="15">
      <c r="A86" s="43" t="s">
        <v>116</v>
      </c>
      <c r="B86" s="54" t="s">
        <v>54</v>
      </c>
      <c r="C86" s="66"/>
      <c r="D86" s="59"/>
      <c r="E86" s="14"/>
      <c r="F86" s="14"/>
      <c r="G86" s="20"/>
      <c r="H86" s="31" t="s">
        <v>257</v>
      </c>
      <c r="I86" s="21"/>
      <c r="J86" s="88" t="s">
        <v>357</v>
      </c>
      <c r="K86" s="19"/>
      <c r="L86" s="14"/>
      <c r="M86" s="15"/>
      <c r="N86" s="14"/>
      <c r="O86" s="14"/>
      <c r="P86" s="14"/>
    </row>
    <row r="87" spans="1:16" ht="15">
      <c r="A87" s="63"/>
      <c r="B87" s="64" t="s">
        <v>45</v>
      </c>
      <c r="C87" s="67">
        <f>SUM(C85:C86)</f>
        <v>0</v>
      </c>
      <c r="D87" s="61" t="s">
        <v>505</v>
      </c>
      <c r="E87" s="14"/>
      <c r="F87" s="14"/>
      <c r="G87" s="20"/>
      <c r="H87" s="31" t="s">
        <v>157</v>
      </c>
      <c r="I87" s="21"/>
      <c r="J87" s="88" t="s">
        <v>473</v>
      </c>
      <c r="K87" s="19"/>
      <c r="L87" s="14"/>
      <c r="M87" s="15"/>
      <c r="N87" s="14"/>
      <c r="O87" s="14"/>
      <c r="P87" s="14"/>
    </row>
    <row r="88" spans="1:16" ht="15">
      <c r="A88" s="43" t="s">
        <v>117</v>
      </c>
      <c r="B88" s="54" t="s">
        <v>55</v>
      </c>
      <c r="C88" s="66"/>
      <c r="D88" s="59"/>
      <c r="E88" s="14"/>
      <c r="F88" s="14"/>
      <c r="G88" s="20"/>
      <c r="H88" s="31" t="s">
        <v>158</v>
      </c>
      <c r="I88" s="21"/>
      <c r="J88" s="88" t="s">
        <v>358</v>
      </c>
      <c r="K88" s="19"/>
      <c r="L88" s="14"/>
      <c r="M88" s="15"/>
      <c r="N88" s="14"/>
      <c r="O88" s="14"/>
      <c r="P88" s="14"/>
    </row>
    <row r="89" spans="1:16" ht="15">
      <c r="A89" s="43" t="s">
        <v>118</v>
      </c>
      <c r="B89" s="54" t="s">
        <v>56</v>
      </c>
      <c r="C89" s="66"/>
      <c r="D89" s="59"/>
      <c r="E89" s="14"/>
      <c r="F89" s="14"/>
      <c r="G89" s="20"/>
      <c r="H89" s="31" t="s">
        <v>159</v>
      </c>
      <c r="I89" s="21"/>
      <c r="J89" s="88" t="s">
        <v>359</v>
      </c>
      <c r="K89" s="19"/>
      <c r="L89" s="14"/>
      <c r="M89" s="15"/>
      <c r="N89" s="14"/>
      <c r="O89" s="14"/>
      <c r="P89" s="14"/>
    </row>
    <row r="90" spans="1:16" ht="15">
      <c r="A90" s="63"/>
      <c r="B90" s="64" t="s">
        <v>46</v>
      </c>
      <c r="C90" s="67">
        <f>SUM(C88:C89)</f>
        <v>0</v>
      </c>
      <c r="D90" s="61" t="s">
        <v>505</v>
      </c>
      <c r="E90" s="14"/>
      <c r="F90" s="14"/>
      <c r="G90" s="20"/>
      <c r="H90" s="31" t="s">
        <v>160</v>
      </c>
      <c r="I90" s="21"/>
      <c r="J90" s="88" t="s">
        <v>360</v>
      </c>
      <c r="K90" s="19"/>
      <c r="L90" s="14"/>
      <c r="M90" s="15"/>
      <c r="N90" s="14"/>
      <c r="O90" s="14"/>
      <c r="P90" s="14"/>
    </row>
    <row r="91" spans="1:16" ht="15">
      <c r="A91" s="43" t="s">
        <v>119</v>
      </c>
      <c r="B91" s="54" t="s">
        <v>57</v>
      </c>
      <c r="C91" s="66"/>
      <c r="D91" s="59"/>
      <c r="E91" s="14"/>
      <c r="F91" s="14"/>
      <c r="G91" s="20"/>
      <c r="H91" s="31" t="s">
        <v>167</v>
      </c>
      <c r="I91" s="21"/>
      <c r="J91" s="88" t="s">
        <v>361</v>
      </c>
      <c r="K91" s="19"/>
      <c r="L91" s="14"/>
      <c r="M91" s="15"/>
      <c r="N91" s="14"/>
      <c r="O91" s="14"/>
      <c r="P91" s="14"/>
    </row>
    <row r="92" spans="1:16" ht="15">
      <c r="A92" s="43" t="s">
        <v>120</v>
      </c>
      <c r="B92" s="54" t="s">
        <v>58</v>
      </c>
      <c r="C92" s="66"/>
      <c r="D92" s="59"/>
      <c r="E92" s="14"/>
      <c r="F92" s="14"/>
      <c r="G92" s="20"/>
      <c r="H92" s="31" t="s">
        <v>168</v>
      </c>
      <c r="I92" s="21"/>
      <c r="J92" s="88" t="s">
        <v>362</v>
      </c>
      <c r="K92" s="19"/>
      <c r="L92" s="14"/>
      <c r="M92" s="15"/>
      <c r="N92" s="14"/>
      <c r="O92" s="14"/>
      <c r="P92" s="14"/>
    </row>
    <row r="93" spans="1:16" ht="15">
      <c r="A93" s="63"/>
      <c r="B93" s="64" t="s">
        <v>47</v>
      </c>
      <c r="C93" s="67">
        <f>SUM(C91:C92)</f>
        <v>0</v>
      </c>
      <c r="D93" s="61" t="s">
        <v>505</v>
      </c>
      <c r="E93" s="14"/>
      <c r="F93" s="14"/>
      <c r="G93" s="20"/>
      <c r="H93" s="31" t="s">
        <v>169</v>
      </c>
      <c r="I93" s="21"/>
      <c r="J93" s="88" t="s">
        <v>363</v>
      </c>
      <c r="K93" s="19"/>
      <c r="L93" s="14"/>
      <c r="M93" s="15"/>
      <c r="N93" s="14"/>
      <c r="O93" s="14"/>
      <c r="P93" s="14"/>
    </row>
    <row r="94" spans="1:16" ht="15">
      <c r="A94" s="62"/>
      <c r="B94" s="53" t="s">
        <v>23</v>
      </c>
      <c r="C94" s="49"/>
      <c r="D94" s="65"/>
      <c r="E94" s="14"/>
      <c r="F94" s="14"/>
      <c r="G94" s="20"/>
      <c r="H94" s="31" t="s">
        <v>170</v>
      </c>
      <c r="I94" s="21"/>
      <c r="J94" s="88" t="s">
        <v>364</v>
      </c>
      <c r="K94" s="19"/>
      <c r="L94" s="14"/>
      <c r="M94" s="15"/>
      <c r="N94" s="14"/>
      <c r="O94" s="14"/>
      <c r="P94" s="14"/>
    </row>
    <row r="95" spans="1:16" ht="15">
      <c r="A95" s="43">
        <v>30</v>
      </c>
      <c r="B95" s="54" t="s">
        <v>21</v>
      </c>
      <c r="C95" s="66"/>
      <c r="D95" s="59"/>
      <c r="E95" s="14"/>
      <c r="F95" s="14"/>
      <c r="G95" s="20"/>
      <c r="H95" s="31" t="s">
        <v>171</v>
      </c>
      <c r="I95" s="21"/>
      <c r="J95" s="88" t="s">
        <v>365</v>
      </c>
      <c r="K95" s="19"/>
      <c r="L95" s="14"/>
      <c r="M95" s="15"/>
      <c r="N95" s="14"/>
      <c r="O95" s="14"/>
      <c r="P95" s="14"/>
    </row>
    <row r="96" spans="1:16" ht="15">
      <c r="A96" s="43">
        <v>31</v>
      </c>
      <c r="B96" s="54" t="s">
        <v>19</v>
      </c>
      <c r="C96" s="66"/>
      <c r="D96" s="59"/>
      <c r="E96" s="14"/>
      <c r="F96" s="14"/>
      <c r="G96" s="20"/>
      <c r="H96" s="31" t="s">
        <v>161</v>
      </c>
      <c r="I96" s="21"/>
      <c r="J96" s="88" t="s">
        <v>366</v>
      </c>
      <c r="K96" s="19"/>
      <c r="L96" s="14"/>
      <c r="M96" s="15"/>
      <c r="N96" s="14"/>
      <c r="O96" s="14"/>
      <c r="P96" s="14"/>
    </row>
    <row r="97" spans="1:16" ht="15">
      <c r="A97" s="62"/>
      <c r="B97" s="53" t="s">
        <v>24</v>
      </c>
      <c r="C97" s="49"/>
      <c r="D97" s="65"/>
      <c r="E97" s="14"/>
      <c r="F97" s="14"/>
      <c r="G97" s="20"/>
      <c r="H97" s="31" t="s">
        <v>162</v>
      </c>
      <c r="I97" s="21"/>
      <c r="J97" s="88" t="s">
        <v>367</v>
      </c>
      <c r="K97" s="19"/>
      <c r="L97" s="14"/>
      <c r="M97" s="15"/>
      <c r="N97" s="14"/>
      <c r="O97" s="14"/>
      <c r="P97" s="14"/>
    </row>
    <row r="98" spans="1:16" ht="15">
      <c r="A98" s="43">
        <v>32</v>
      </c>
      <c r="B98" s="54" t="s">
        <v>21</v>
      </c>
      <c r="C98" s="66"/>
      <c r="D98" s="59"/>
      <c r="E98" s="14"/>
      <c r="F98" s="14"/>
      <c r="G98" s="20"/>
      <c r="H98" s="31" t="s">
        <v>163</v>
      </c>
      <c r="I98" s="21"/>
      <c r="J98" s="88" t="s">
        <v>368</v>
      </c>
      <c r="K98" s="19"/>
      <c r="L98" s="14"/>
      <c r="M98" s="15"/>
      <c r="N98" s="14"/>
      <c r="O98" s="14"/>
      <c r="P98" s="14"/>
    </row>
    <row r="99" spans="1:16" ht="15">
      <c r="A99" s="43">
        <v>33</v>
      </c>
      <c r="B99" s="54" t="s">
        <v>19</v>
      </c>
      <c r="C99" s="66"/>
      <c r="D99" s="59"/>
      <c r="E99" s="14"/>
      <c r="F99" s="14"/>
      <c r="G99" s="20"/>
      <c r="H99" s="31" t="s">
        <v>164</v>
      </c>
      <c r="I99" s="21"/>
      <c r="J99" s="88" t="s">
        <v>369</v>
      </c>
      <c r="K99" s="19"/>
      <c r="L99" s="14"/>
      <c r="M99" s="15"/>
      <c r="N99" s="14"/>
      <c r="O99" s="14"/>
      <c r="P99" s="14"/>
    </row>
    <row r="100" spans="1:16" ht="15">
      <c r="A100" s="62"/>
      <c r="B100" s="53" t="s">
        <v>22</v>
      </c>
      <c r="C100" s="49"/>
      <c r="D100" s="65"/>
      <c r="E100" s="14"/>
      <c r="F100" s="14"/>
      <c r="G100" s="20"/>
      <c r="H100" s="31" t="s">
        <v>165</v>
      </c>
      <c r="I100" s="21"/>
      <c r="J100" s="88" t="s">
        <v>370</v>
      </c>
      <c r="K100" s="19"/>
      <c r="L100" s="14"/>
      <c r="M100" s="15"/>
      <c r="N100" s="14"/>
      <c r="O100" s="14"/>
      <c r="P100" s="14"/>
    </row>
    <row r="101" spans="1:16" ht="15">
      <c r="A101" s="43">
        <v>34</v>
      </c>
      <c r="B101" s="54" t="s">
        <v>21</v>
      </c>
      <c r="C101" s="66"/>
      <c r="D101" s="59"/>
      <c r="E101" s="14"/>
      <c r="F101" s="14"/>
      <c r="G101" s="20"/>
      <c r="H101" s="31" t="s">
        <v>166</v>
      </c>
      <c r="I101" s="21"/>
      <c r="J101" s="88" t="s">
        <v>371</v>
      </c>
      <c r="K101" s="19"/>
      <c r="L101" s="14"/>
      <c r="M101" s="15"/>
      <c r="N101" s="14"/>
      <c r="O101" s="14"/>
      <c r="P101" s="14"/>
    </row>
    <row r="102" spans="1:16" ht="15">
      <c r="A102" s="43">
        <v>35</v>
      </c>
      <c r="B102" s="54" t="s">
        <v>19</v>
      </c>
      <c r="C102" s="66"/>
      <c r="D102" s="59"/>
      <c r="E102" s="14"/>
      <c r="F102" s="14"/>
      <c r="G102" s="20"/>
      <c r="H102" s="31" t="s">
        <v>172</v>
      </c>
      <c r="I102" s="21"/>
      <c r="J102" s="88" t="s">
        <v>372</v>
      </c>
      <c r="K102" s="19"/>
      <c r="L102" s="14"/>
      <c r="M102" s="15"/>
      <c r="N102" s="14"/>
      <c r="O102" s="14"/>
      <c r="P102" s="14"/>
    </row>
    <row r="103" spans="1:16" ht="15">
      <c r="A103" s="62"/>
      <c r="B103" s="53" t="s">
        <v>894</v>
      </c>
      <c r="C103" s="49" t="s">
        <v>12</v>
      </c>
      <c r="D103" s="65"/>
      <c r="E103" s="14"/>
      <c r="F103" s="14"/>
      <c r="G103" s="20"/>
      <c r="H103" s="31" t="s">
        <v>173</v>
      </c>
      <c r="I103" s="21"/>
      <c r="J103" s="88" t="s">
        <v>373</v>
      </c>
      <c r="K103" s="19"/>
      <c r="L103" s="14"/>
      <c r="M103" s="15"/>
      <c r="N103" s="14"/>
      <c r="O103" s="14"/>
      <c r="P103" s="14"/>
    </row>
    <row r="104" spans="1:16" ht="15">
      <c r="A104" s="43" t="s">
        <v>121</v>
      </c>
      <c r="B104" s="54" t="s">
        <v>895</v>
      </c>
      <c r="C104" s="66"/>
      <c r="D104" s="59"/>
      <c r="E104" s="14"/>
      <c r="F104" s="14"/>
      <c r="G104" s="20"/>
      <c r="H104" s="31" t="s">
        <v>174</v>
      </c>
      <c r="I104" s="21"/>
      <c r="J104" s="88" t="s">
        <v>374</v>
      </c>
      <c r="K104" s="19"/>
      <c r="L104" s="14"/>
      <c r="M104" s="15"/>
      <c r="N104" s="14"/>
      <c r="O104" s="14"/>
      <c r="P104" s="14"/>
    </row>
    <row r="105" spans="1:16" ht="15">
      <c r="A105" s="43" t="s">
        <v>122</v>
      </c>
      <c r="B105" s="54" t="s">
        <v>896</v>
      </c>
      <c r="C105" s="66"/>
      <c r="D105" s="59"/>
      <c r="E105" s="14"/>
      <c r="F105" s="14"/>
      <c r="G105" s="20"/>
      <c r="H105" s="31" t="s">
        <v>175</v>
      </c>
      <c r="I105" s="21"/>
      <c r="J105" s="88" t="s">
        <v>375</v>
      </c>
      <c r="K105" s="19"/>
      <c r="L105" s="14"/>
      <c r="M105" s="15"/>
      <c r="N105" s="14"/>
      <c r="O105" s="14"/>
      <c r="P105" s="14"/>
    </row>
    <row r="106" spans="1:16" ht="15">
      <c r="A106" s="43" t="s">
        <v>123</v>
      </c>
      <c r="B106" s="54" t="s">
        <v>897</v>
      </c>
      <c r="C106" s="66"/>
      <c r="D106" s="59"/>
      <c r="E106" s="14"/>
      <c r="F106" s="14"/>
      <c r="G106" s="20"/>
      <c r="H106" s="31" t="s">
        <v>176</v>
      </c>
      <c r="I106" s="21"/>
      <c r="J106" s="88" t="s">
        <v>376</v>
      </c>
      <c r="K106" s="19"/>
      <c r="L106" s="14"/>
      <c r="M106" s="15"/>
      <c r="N106" s="14"/>
      <c r="O106" s="14"/>
      <c r="P106" s="14"/>
    </row>
    <row r="107" spans="1:16" ht="15">
      <c r="A107" s="43" t="s">
        <v>124</v>
      </c>
      <c r="B107" s="54" t="s">
        <v>898</v>
      </c>
      <c r="C107" s="66"/>
      <c r="D107" s="59"/>
      <c r="E107" s="14"/>
      <c r="F107" s="14"/>
      <c r="G107" s="20"/>
      <c r="H107" s="31" t="s">
        <v>177</v>
      </c>
      <c r="I107" s="21"/>
      <c r="J107" s="88" t="s">
        <v>377</v>
      </c>
      <c r="K107" s="19"/>
      <c r="L107" s="14"/>
      <c r="M107" s="15"/>
      <c r="N107" s="14"/>
      <c r="O107" s="14"/>
      <c r="P107" s="14"/>
    </row>
    <row r="108" spans="1:16" ht="15">
      <c r="A108" s="43" t="s">
        <v>125</v>
      </c>
      <c r="B108" s="54" t="s">
        <v>899</v>
      </c>
      <c r="C108" s="66"/>
      <c r="D108" s="59"/>
      <c r="E108" s="14"/>
      <c r="F108" s="14"/>
      <c r="G108" s="20"/>
      <c r="H108" s="31"/>
      <c r="I108" s="21"/>
      <c r="J108" s="88"/>
      <c r="K108" s="19"/>
      <c r="L108" s="14"/>
      <c r="M108" s="15"/>
      <c r="N108" s="14"/>
      <c r="O108" s="14"/>
      <c r="P108" s="14"/>
    </row>
    <row r="109" spans="1:16" ht="15">
      <c r="A109" s="63"/>
      <c r="B109" s="64" t="s">
        <v>74</v>
      </c>
      <c r="C109" s="67">
        <f>SUM(C104:C108)</f>
        <v>0</v>
      </c>
      <c r="D109" s="61" t="s">
        <v>505</v>
      </c>
      <c r="E109" s="14"/>
      <c r="F109" s="14"/>
      <c r="G109" s="20"/>
      <c r="H109" s="31" t="s">
        <v>179</v>
      </c>
      <c r="I109" s="21"/>
      <c r="J109" s="88" t="s">
        <v>378</v>
      </c>
      <c r="K109" s="19"/>
      <c r="L109" s="14"/>
      <c r="M109" s="15"/>
      <c r="N109" s="14"/>
      <c r="O109" s="14"/>
      <c r="P109" s="14"/>
    </row>
    <row r="110" spans="1:16" ht="30">
      <c r="A110" s="62"/>
      <c r="B110" s="53" t="s">
        <v>511</v>
      </c>
      <c r="C110" s="49"/>
      <c r="D110" s="65"/>
      <c r="E110" s="14"/>
      <c r="F110" s="14"/>
      <c r="G110" s="20"/>
      <c r="H110" s="31" t="s">
        <v>258</v>
      </c>
      <c r="I110" s="21"/>
      <c r="J110" s="88" t="s">
        <v>379</v>
      </c>
      <c r="K110" s="19"/>
      <c r="L110" s="14"/>
      <c r="M110" s="15"/>
      <c r="N110" s="14"/>
      <c r="O110" s="14"/>
      <c r="P110" s="14"/>
    </row>
    <row r="111" spans="1:16" ht="15">
      <c r="A111" s="43" t="s">
        <v>512</v>
      </c>
      <c r="B111" s="54" t="s">
        <v>513</v>
      </c>
      <c r="C111" s="66"/>
      <c r="D111" s="59"/>
      <c r="E111" s="14"/>
      <c r="F111" s="14"/>
      <c r="G111" s="20"/>
      <c r="H111" s="31" t="s">
        <v>180</v>
      </c>
      <c r="I111" s="21"/>
      <c r="J111" s="88" t="s">
        <v>380</v>
      </c>
      <c r="K111" s="19"/>
      <c r="L111" s="14"/>
      <c r="M111" s="15"/>
      <c r="N111" s="14"/>
      <c r="O111" s="14"/>
      <c r="P111" s="14"/>
    </row>
    <row r="112" spans="1:16" ht="15">
      <c r="A112" s="43" t="s">
        <v>514</v>
      </c>
      <c r="B112" s="54" t="s">
        <v>515</v>
      </c>
      <c r="C112" s="66"/>
      <c r="D112" s="59"/>
      <c r="E112" s="14"/>
      <c r="F112" s="14"/>
      <c r="G112" s="20"/>
      <c r="H112" s="31" t="s">
        <v>259</v>
      </c>
      <c r="I112" s="21"/>
      <c r="J112" s="88" t="s">
        <v>381</v>
      </c>
      <c r="K112" s="19"/>
      <c r="L112" s="14"/>
      <c r="M112" s="15"/>
      <c r="N112" s="14"/>
      <c r="O112" s="14"/>
      <c r="P112" s="14"/>
    </row>
    <row r="113" spans="1:16" ht="15">
      <c r="A113" s="43" t="s">
        <v>516</v>
      </c>
      <c r="B113" s="54" t="s">
        <v>517</v>
      </c>
      <c r="C113" s="66"/>
      <c r="D113" s="59"/>
      <c r="E113" s="14"/>
      <c r="F113" s="14"/>
      <c r="G113" s="20"/>
      <c r="H113" s="31" t="s">
        <v>260</v>
      </c>
      <c r="I113" s="21"/>
      <c r="J113" s="88" t="s">
        <v>382</v>
      </c>
      <c r="K113" s="19"/>
      <c r="L113" s="14"/>
      <c r="M113" s="15"/>
      <c r="N113" s="14"/>
      <c r="O113" s="14"/>
      <c r="P113" s="14"/>
    </row>
    <row r="114" spans="1:16" ht="15">
      <c r="A114" s="43" t="s">
        <v>518</v>
      </c>
      <c r="B114" s="54" t="s">
        <v>519</v>
      </c>
      <c r="C114" s="66"/>
      <c r="D114" s="59"/>
      <c r="E114" s="14"/>
      <c r="F114" s="14"/>
      <c r="G114" s="20"/>
      <c r="H114" s="31" t="s">
        <v>261</v>
      </c>
      <c r="I114" s="21"/>
      <c r="J114" s="88" t="s">
        <v>383</v>
      </c>
      <c r="K114" s="19"/>
      <c r="L114" s="14"/>
      <c r="M114" s="15"/>
      <c r="N114" s="14"/>
      <c r="O114" s="14"/>
      <c r="P114" s="14"/>
    </row>
    <row r="115" spans="1:16" ht="15">
      <c r="A115" s="43" t="s">
        <v>520</v>
      </c>
      <c r="B115" s="54" t="s">
        <v>521</v>
      </c>
      <c r="C115" s="66"/>
      <c r="D115" s="59"/>
      <c r="E115" s="14"/>
      <c r="F115" s="14"/>
      <c r="G115" s="20"/>
      <c r="H115" s="31" t="s">
        <v>762</v>
      </c>
      <c r="I115" s="21"/>
      <c r="J115" s="88" t="s">
        <v>384</v>
      </c>
      <c r="K115" s="19"/>
      <c r="L115" s="14"/>
      <c r="M115" s="15"/>
      <c r="N115" s="14"/>
      <c r="O115" s="14"/>
      <c r="P115" s="14"/>
    </row>
    <row r="116" spans="1:16" ht="15">
      <c r="A116" s="43" t="s">
        <v>522</v>
      </c>
      <c r="B116" s="54" t="s">
        <v>523</v>
      </c>
      <c r="C116" s="66"/>
      <c r="D116" s="59"/>
      <c r="E116" s="14"/>
      <c r="F116" s="14"/>
      <c r="G116" s="20"/>
      <c r="H116" s="31" t="s">
        <v>262</v>
      </c>
      <c r="I116" s="21"/>
      <c r="J116" s="88" t="s">
        <v>385</v>
      </c>
      <c r="K116" s="19"/>
      <c r="L116" s="14"/>
      <c r="M116" s="15"/>
      <c r="N116" s="14"/>
      <c r="O116" s="14"/>
      <c r="P116" s="14"/>
    </row>
    <row r="117" spans="1:16" ht="15">
      <c r="A117" s="63"/>
      <c r="B117" s="64" t="s">
        <v>74</v>
      </c>
      <c r="C117" s="67">
        <f>SUM(C111:C116)</f>
        <v>0</v>
      </c>
      <c r="D117" s="61" t="s">
        <v>505</v>
      </c>
      <c r="E117" s="14"/>
      <c r="F117" s="14"/>
      <c r="G117" s="20"/>
      <c r="H117" s="31" t="s">
        <v>181</v>
      </c>
      <c r="I117" s="21"/>
      <c r="J117" s="88" t="s">
        <v>386</v>
      </c>
      <c r="K117" s="19"/>
      <c r="L117" s="14"/>
      <c r="M117" s="15"/>
      <c r="N117" s="14"/>
      <c r="O117" s="14"/>
      <c r="P117" s="14"/>
    </row>
    <row r="118" spans="1:16" ht="15">
      <c r="A118" s="62"/>
      <c r="B118" s="53" t="s">
        <v>524</v>
      </c>
      <c r="C118" s="49"/>
      <c r="D118" s="65"/>
      <c r="E118" s="14"/>
      <c r="F118" s="14"/>
      <c r="G118" s="20"/>
      <c r="H118" s="31" t="s">
        <v>182</v>
      </c>
      <c r="I118" s="21"/>
      <c r="J118" s="88" t="s">
        <v>387</v>
      </c>
      <c r="K118" s="19"/>
      <c r="L118" s="14"/>
      <c r="M118" s="15"/>
      <c r="N118" s="14"/>
      <c r="O118" s="14"/>
      <c r="P118" s="14"/>
    </row>
    <row r="119" spans="1:16" ht="15">
      <c r="A119" s="43">
        <v>39</v>
      </c>
      <c r="B119" s="54" t="s">
        <v>525</v>
      </c>
      <c r="C119" s="66"/>
      <c r="D119" s="59"/>
      <c r="E119" s="14"/>
      <c r="F119" s="14"/>
      <c r="G119" s="20"/>
      <c r="H119" s="31" t="s">
        <v>183</v>
      </c>
      <c r="I119" s="21"/>
      <c r="J119" s="88" t="s">
        <v>388</v>
      </c>
      <c r="K119" s="19"/>
      <c r="L119" s="14"/>
      <c r="M119" s="15"/>
      <c r="N119" s="14"/>
      <c r="O119" s="14"/>
      <c r="P119" s="14"/>
    </row>
    <row r="120" spans="1:16" ht="15">
      <c r="A120" s="43">
        <v>40</v>
      </c>
      <c r="B120" s="54" t="s">
        <v>526</v>
      </c>
      <c r="C120" s="66"/>
      <c r="D120" s="59"/>
      <c r="E120" s="14"/>
      <c r="F120" s="14"/>
      <c r="G120" s="20"/>
      <c r="H120" s="31" t="s">
        <v>184</v>
      </c>
      <c r="I120" s="21"/>
      <c r="J120" s="88" t="s">
        <v>389</v>
      </c>
      <c r="K120" s="19"/>
      <c r="L120" s="14"/>
      <c r="M120" s="15"/>
      <c r="N120" s="14"/>
      <c r="O120" s="14"/>
      <c r="P120" s="14"/>
    </row>
    <row r="121" spans="1:16" ht="15">
      <c r="A121" s="43">
        <v>41</v>
      </c>
      <c r="B121" s="54" t="s">
        <v>527</v>
      </c>
      <c r="C121" s="66"/>
      <c r="D121" s="59"/>
      <c r="E121" s="14"/>
      <c r="F121" s="14"/>
      <c r="G121" s="20"/>
      <c r="H121" s="31" t="s">
        <v>185</v>
      </c>
      <c r="I121" s="21"/>
      <c r="J121" s="88" t="s">
        <v>390</v>
      </c>
      <c r="K121" s="19"/>
      <c r="L121" s="14"/>
      <c r="M121" s="15"/>
      <c r="N121" s="14"/>
      <c r="O121" s="14"/>
      <c r="P121" s="14"/>
    </row>
    <row r="122" spans="1:16" ht="15">
      <c r="A122" s="43">
        <v>42</v>
      </c>
      <c r="B122" s="54" t="s">
        <v>528</v>
      </c>
      <c r="C122" s="66"/>
      <c r="D122" s="59"/>
      <c r="E122" s="14"/>
      <c r="F122" s="14"/>
      <c r="G122" s="20"/>
      <c r="H122" s="31" t="s">
        <v>186</v>
      </c>
      <c r="I122" s="21"/>
      <c r="J122" s="88" t="s">
        <v>391</v>
      </c>
      <c r="K122" s="19"/>
      <c r="L122" s="14"/>
      <c r="M122" s="15"/>
      <c r="N122" s="14"/>
      <c r="O122" s="14"/>
      <c r="P122" s="14"/>
    </row>
    <row r="123" spans="1:16" ht="15">
      <c r="A123" s="62"/>
      <c r="B123" s="53" t="s">
        <v>529</v>
      </c>
      <c r="C123" s="49"/>
      <c r="D123" s="65"/>
      <c r="E123" s="14"/>
      <c r="F123" s="14"/>
      <c r="G123" s="20"/>
      <c r="H123" s="31" t="s">
        <v>187</v>
      </c>
      <c r="I123" s="21"/>
      <c r="J123" s="88" t="s">
        <v>392</v>
      </c>
      <c r="K123" s="19"/>
      <c r="L123" s="14"/>
      <c r="M123" s="15"/>
      <c r="N123" s="14"/>
      <c r="O123" s="14"/>
      <c r="P123" s="14"/>
    </row>
    <row r="124" spans="1:16" ht="15">
      <c r="A124" s="43">
        <v>43</v>
      </c>
      <c r="B124" s="54" t="s">
        <v>530</v>
      </c>
      <c r="C124" s="66"/>
      <c r="D124" s="59"/>
      <c r="E124" s="14"/>
      <c r="F124" s="14"/>
      <c r="G124" s="20"/>
      <c r="H124" s="31" t="s">
        <v>188</v>
      </c>
      <c r="I124" s="21"/>
      <c r="J124" s="88" t="s">
        <v>393</v>
      </c>
      <c r="K124" s="19"/>
      <c r="L124" s="14"/>
      <c r="M124" s="15"/>
      <c r="N124" s="14"/>
      <c r="O124" s="14"/>
      <c r="P124" s="14"/>
    </row>
    <row r="125" spans="1:16" ht="15">
      <c r="A125" s="43">
        <v>44</v>
      </c>
      <c r="B125" s="54" t="s">
        <v>531</v>
      </c>
      <c r="C125" s="66"/>
      <c r="D125" s="59"/>
      <c r="E125" s="14"/>
      <c r="F125" s="14"/>
      <c r="G125" s="20"/>
      <c r="H125" s="31" t="s">
        <v>189</v>
      </c>
      <c r="I125" s="21"/>
      <c r="J125" s="88" t="s">
        <v>394</v>
      </c>
      <c r="K125" s="19"/>
      <c r="L125" s="14"/>
      <c r="M125" s="15"/>
      <c r="N125" s="14"/>
      <c r="O125" s="14"/>
      <c r="P125" s="14"/>
    </row>
    <row r="126" spans="1:16" ht="15">
      <c r="A126" s="43" t="s">
        <v>532</v>
      </c>
      <c r="B126" s="54" t="s">
        <v>533</v>
      </c>
      <c r="C126" s="48"/>
      <c r="D126" s="59"/>
      <c r="E126" s="14"/>
      <c r="F126" s="14"/>
      <c r="G126" s="20"/>
      <c r="H126" s="31" t="s">
        <v>190</v>
      </c>
      <c r="I126" s="21"/>
      <c r="J126" s="88" t="s">
        <v>395</v>
      </c>
      <c r="K126" s="19"/>
      <c r="L126" s="14"/>
      <c r="M126" s="15"/>
      <c r="N126" s="14"/>
      <c r="O126" s="14"/>
      <c r="P126" s="14"/>
    </row>
    <row r="127" spans="1:16" ht="15">
      <c r="A127" s="43" t="s">
        <v>534</v>
      </c>
      <c r="B127" s="60" t="s">
        <v>539</v>
      </c>
      <c r="C127" s="76"/>
      <c r="D127" s="59"/>
      <c r="E127" s="14"/>
      <c r="F127" s="14"/>
      <c r="G127" s="20"/>
      <c r="H127" s="31" t="s">
        <v>191</v>
      </c>
      <c r="I127" s="21"/>
      <c r="J127" s="88" t="s">
        <v>474</v>
      </c>
      <c r="K127" s="19"/>
      <c r="L127" s="14"/>
      <c r="M127" s="15"/>
      <c r="N127" s="14"/>
      <c r="O127" s="14"/>
      <c r="P127" s="14"/>
    </row>
    <row r="128" spans="1:16" ht="30">
      <c r="A128" s="43" t="s">
        <v>535</v>
      </c>
      <c r="B128" s="54" t="s">
        <v>536</v>
      </c>
      <c r="C128" s="48"/>
      <c r="D128" s="59"/>
      <c r="E128" s="14"/>
      <c r="F128" s="14"/>
      <c r="G128" s="20"/>
      <c r="H128" s="31" t="s">
        <v>192</v>
      </c>
      <c r="I128" s="21"/>
      <c r="J128" s="88" t="s">
        <v>396</v>
      </c>
      <c r="K128" s="19"/>
      <c r="L128" s="14"/>
      <c r="M128" s="15"/>
      <c r="N128" s="14"/>
      <c r="O128" s="14"/>
      <c r="P128" s="14"/>
    </row>
    <row r="129" spans="1:16" ht="15">
      <c r="A129" s="43" t="s">
        <v>537</v>
      </c>
      <c r="B129" s="60" t="s">
        <v>540</v>
      </c>
      <c r="C129" s="76"/>
      <c r="D129" s="59"/>
      <c r="E129" s="14"/>
      <c r="F129" s="14"/>
      <c r="G129" s="20"/>
      <c r="H129" s="31" t="s">
        <v>193</v>
      </c>
      <c r="I129" s="21"/>
      <c r="J129" s="88" t="s">
        <v>397</v>
      </c>
      <c r="K129" s="19"/>
      <c r="L129" s="14"/>
      <c r="M129" s="15"/>
      <c r="N129" s="14"/>
      <c r="O129" s="14"/>
      <c r="P129" s="14"/>
    </row>
    <row r="130" spans="1:16" ht="15">
      <c r="A130" s="43" t="s">
        <v>538</v>
      </c>
      <c r="B130" s="60" t="s">
        <v>541</v>
      </c>
      <c r="C130" s="77"/>
      <c r="D130" s="59"/>
      <c r="E130" s="14"/>
      <c r="F130" s="14"/>
      <c r="G130" s="20"/>
      <c r="H130" s="31" t="s">
        <v>194</v>
      </c>
      <c r="I130" s="21"/>
      <c r="J130" s="88" t="s">
        <v>398</v>
      </c>
      <c r="K130" s="19"/>
      <c r="L130" s="14"/>
      <c r="M130" s="15"/>
      <c r="N130" s="14"/>
      <c r="O130" s="14"/>
      <c r="P130" s="14"/>
    </row>
    <row r="131" spans="1:16" ht="15">
      <c r="A131" s="62"/>
      <c r="B131" s="53" t="s">
        <v>542</v>
      </c>
      <c r="C131" s="49"/>
      <c r="D131" s="65"/>
      <c r="E131" s="14"/>
      <c r="F131" s="14"/>
      <c r="G131" s="20"/>
      <c r="H131" s="31" t="s">
        <v>195</v>
      </c>
      <c r="I131" s="21"/>
      <c r="J131" s="88" t="s">
        <v>399</v>
      </c>
      <c r="K131" s="19"/>
      <c r="L131" s="14"/>
      <c r="M131" s="15"/>
      <c r="N131" s="14"/>
      <c r="O131" s="14"/>
      <c r="P131" s="14"/>
    </row>
    <row r="132" spans="1:16" ht="15">
      <c r="A132" s="43" t="s">
        <v>543</v>
      </c>
      <c r="B132" s="54" t="s">
        <v>544</v>
      </c>
      <c r="C132" s="48"/>
      <c r="D132" s="59"/>
      <c r="E132" s="14"/>
      <c r="F132" s="14"/>
      <c r="G132" s="20"/>
      <c r="H132" s="31" t="s">
        <v>196</v>
      </c>
      <c r="I132" s="21"/>
      <c r="J132" s="88" t="s">
        <v>400</v>
      </c>
      <c r="K132" s="19"/>
      <c r="L132" s="14"/>
      <c r="M132" s="15"/>
      <c r="N132" s="14"/>
      <c r="O132" s="14"/>
      <c r="P132" s="14"/>
    </row>
    <row r="133" spans="1:16" ht="45">
      <c r="A133" s="43" t="s">
        <v>545</v>
      </c>
      <c r="B133" s="60" t="s">
        <v>556</v>
      </c>
      <c r="C133" s="76"/>
      <c r="D133" s="59"/>
      <c r="E133" s="14"/>
      <c r="F133" s="14"/>
      <c r="G133" s="20"/>
      <c r="H133" s="31" t="s">
        <v>197</v>
      </c>
      <c r="I133" s="21"/>
      <c r="J133" s="88" t="s">
        <v>401</v>
      </c>
      <c r="K133" s="19"/>
      <c r="L133" s="14"/>
      <c r="M133" s="15"/>
      <c r="N133" s="14"/>
      <c r="O133" s="14"/>
      <c r="P133" s="14"/>
    </row>
    <row r="134" spans="1:16" ht="30" customHeight="1">
      <c r="A134" s="42" t="s">
        <v>20</v>
      </c>
      <c r="B134" s="68" t="s">
        <v>546</v>
      </c>
      <c r="C134" s="41" t="s">
        <v>501</v>
      </c>
      <c r="D134" s="41" t="s">
        <v>502</v>
      </c>
      <c r="E134" s="14"/>
      <c r="F134" s="14"/>
      <c r="G134" s="20"/>
      <c r="H134" s="31" t="s">
        <v>198</v>
      </c>
      <c r="I134" s="21"/>
      <c r="J134" s="88" t="s">
        <v>402</v>
      </c>
      <c r="K134" s="19"/>
      <c r="L134" s="14"/>
      <c r="M134" s="15"/>
      <c r="N134" s="14"/>
      <c r="O134" s="14"/>
      <c r="P134" s="14"/>
    </row>
    <row r="135" spans="1:16" ht="15">
      <c r="A135" s="62"/>
      <c r="B135" s="53" t="s">
        <v>547</v>
      </c>
      <c r="C135" s="49"/>
      <c r="D135" s="65"/>
      <c r="E135" s="14"/>
      <c r="F135" s="14"/>
      <c r="G135" s="20"/>
      <c r="H135" s="31" t="s">
        <v>199</v>
      </c>
      <c r="I135" s="21"/>
      <c r="J135" s="88" t="s">
        <v>403</v>
      </c>
      <c r="K135" s="19"/>
      <c r="L135" s="14"/>
      <c r="M135" s="15"/>
      <c r="N135" s="14"/>
      <c r="O135" s="14"/>
      <c r="P135" s="14"/>
    </row>
    <row r="136" spans="1:16" ht="15">
      <c r="A136" s="43">
        <v>48</v>
      </c>
      <c r="B136" s="54" t="s">
        <v>548</v>
      </c>
      <c r="C136" s="48"/>
      <c r="D136" s="59"/>
      <c r="E136" s="14"/>
      <c r="F136" s="14"/>
      <c r="G136" s="20"/>
      <c r="H136" s="31" t="s">
        <v>200</v>
      </c>
      <c r="I136" s="21"/>
      <c r="J136" s="88" t="s">
        <v>404</v>
      </c>
      <c r="K136" s="19"/>
      <c r="L136" s="14"/>
      <c r="M136" s="15"/>
      <c r="N136" s="14"/>
      <c r="O136" s="14"/>
      <c r="P136" s="14"/>
    </row>
    <row r="137" spans="1:16" ht="30">
      <c r="A137" s="43">
        <v>49</v>
      </c>
      <c r="B137" s="54" t="s">
        <v>549</v>
      </c>
      <c r="C137" s="77"/>
      <c r="D137" s="59"/>
      <c r="E137" s="14"/>
      <c r="F137" s="14"/>
      <c r="G137" s="20"/>
      <c r="H137" s="31" t="s">
        <v>201</v>
      </c>
      <c r="I137" s="21"/>
      <c r="J137" s="88" t="s">
        <v>405</v>
      </c>
      <c r="K137" s="19"/>
      <c r="L137" s="14"/>
      <c r="M137" s="15"/>
      <c r="N137" s="14"/>
      <c r="O137" s="14"/>
      <c r="P137" s="14"/>
    </row>
    <row r="138" spans="1:16" ht="30">
      <c r="A138" s="43" t="s">
        <v>550</v>
      </c>
      <c r="B138" s="54" t="s">
        <v>551</v>
      </c>
      <c r="C138" s="48"/>
      <c r="D138" s="59"/>
      <c r="E138" s="14"/>
      <c r="F138" s="14"/>
      <c r="G138" s="20"/>
      <c r="H138" s="31" t="s">
        <v>202</v>
      </c>
      <c r="I138" s="21"/>
      <c r="J138" s="88" t="s">
        <v>406</v>
      </c>
      <c r="K138" s="19"/>
      <c r="L138" s="14"/>
      <c r="M138" s="15"/>
      <c r="N138" s="14"/>
      <c r="O138" s="14"/>
      <c r="P138" s="14"/>
    </row>
    <row r="139" spans="1:16" ht="15">
      <c r="A139" s="43" t="s">
        <v>552</v>
      </c>
      <c r="B139" s="60" t="s">
        <v>767</v>
      </c>
      <c r="C139" s="51"/>
      <c r="D139" s="59"/>
      <c r="E139" s="14"/>
      <c r="F139" s="14"/>
      <c r="G139" s="20"/>
      <c r="H139" s="31" t="s">
        <v>203</v>
      </c>
      <c r="I139" s="21"/>
      <c r="J139" s="88" t="s">
        <v>407</v>
      </c>
      <c r="K139" s="19"/>
      <c r="L139" s="14"/>
      <c r="M139" s="15"/>
      <c r="N139" s="14"/>
      <c r="O139" s="14"/>
      <c r="P139" s="14"/>
    </row>
    <row r="140" spans="1:16" ht="30">
      <c r="A140" s="43" t="s">
        <v>553</v>
      </c>
      <c r="B140" s="54" t="s">
        <v>554</v>
      </c>
      <c r="C140" s="48"/>
      <c r="D140" s="59"/>
      <c r="E140" s="14"/>
      <c r="F140" s="14"/>
      <c r="G140" s="20"/>
      <c r="H140" s="31" t="s">
        <v>204</v>
      </c>
      <c r="I140" s="21"/>
      <c r="J140" s="88" t="s">
        <v>408</v>
      </c>
      <c r="K140" s="19"/>
      <c r="L140" s="14"/>
      <c r="M140" s="15"/>
      <c r="N140" s="14"/>
      <c r="O140" s="14"/>
      <c r="P140" s="14"/>
    </row>
    <row r="141" spans="1:16" ht="15">
      <c r="A141" s="43" t="s">
        <v>555</v>
      </c>
      <c r="B141" s="60" t="s">
        <v>768</v>
      </c>
      <c r="C141" s="51"/>
      <c r="D141" s="59"/>
      <c r="E141" s="14"/>
      <c r="F141" s="14"/>
      <c r="G141" s="20"/>
      <c r="H141" s="31" t="s">
        <v>205</v>
      </c>
      <c r="I141" s="21"/>
      <c r="J141" s="88" t="s">
        <v>409</v>
      </c>
      <c r="K141" s="19"/>
      <c r="L141" s="14"/>
      <c r="M141" s="15"/>
      <c r="N141" s="14"/>
      <c r="O141" s="14"/>
      <c r="P141" s="14"/>
    </row>
    <row r="142" spans="1:16" ht="15">
      <c r="A142" s="62"/>
      <c r="B142" s="53" t="s">
        <v>557</v>
      </c>
      <c r="C142" s="49"/>
      <c r="D142" s="65"/>
      <c r="E142" s="14"/>
      <c r="F142" s="14"/>
      <c r="G142" s="20"/>
      <c r="H142" s="31" t="s">
        <v>206</v>
      </c>
      <c r="I142" s="21"/>
      <c r="J142" s="88" t="s">
        <v>410</v>
      </c>
      <c r="K142" s="19"/>
      <c r="L142" s="14"/>
      <c r="M142" s="15"/>
      <c r="N142" s="14"/>
      <c r="O142" s="14"/>
      <c r="P142" s="14"/>
    </row>
    <row r="143" spans="1:16" ht="30">
      <c r="A143" s="43">
        <v>52</v>
      </c>
      <c r="B143" s="54" t="s">
        <v>558</v>
      </c>
      <c r="C143" s="48"/>
      <c r="D143" s="59"/>
      <c r="E143" s="14"/>
      <c r="F143" s="14"/>
      <c r="G143" s="20"/>
      <c r="H143" s="31" t="s">
        <v>207</v>
      </c>
      <c r="I143" s="21"/>
      <c r="J143" s="88" t="s">
        <v>411</v>
      </c>
      <c r="K143" s="19"/>
      <c r="L143" s="14"/>
      <c r="M143" s="15"/>
      <c r="N143" s="14"/>
      <c r="O143" s="14"/>
      <c r="P143" s="14"/>
    </row>
    <row r="144" spans="1:16" ht="15">
      <c r="A144" s="43" t="s">
        <v>559</v>
      </c>
      <c r="B144" s="54" t="s">
        <v>560</v>
      </c>
      <c r="C144" s="48"/>
      <c r="D144" s="59"/>
      <c r="E144" s="14"/>
      <c r="F144" s="14"/>
      <c r="G144" s="20"/>
      <c r="H144" s="31" t="s">
        <v>208</v>
      </c>
      <c r="I144" s="21"/>
      <c r="J144" s="88" t="s">
        <v>412</v>
      </c>
      <c r="K144" s="19"/>
      <c r="L144" s="14"/>
      <c r="M144" s="15"/>
      <c r="N144" s="14"/>
      <c r="O144" s="14"/>
      <c r="P144" s="14"/>
    </row>
    <row r="145" spans="1:16" ht="15">
      <c r="A145" s="43" t="s">
        <v>561</v>
      </c>
      <c r="B145" s="60" t="s">
        <v>570</v>
      </c>
      <c r="C145" s="76"/>
      <c r="D145" s="59"/>
      <c r="E145" s="14"/>
      <c r="F145" s="14"/>
      <c r="G145" s="20"/>
      <c r="H145" s="31" t="s">
        <v>209</v>
      </c>
      <c r="I145" s="21"/>
      <c r="J145" s="88" t="s">
        <v>413</v>
      </c>
      <c r="K145" s="19"/>
      <c r="L145" s="14"/>
      <c r="M145" s="15"/>
      <c r="N145" s="14"/>
      <c r="O145" s="14"/>
      <c r="P145" s="14"/>
    </row>
    <row r="146" spans="1:16" ht="15">
      <c r="A146" s="43" t="s">
        <v>562</v>
      </c>
      <c r="B146" s="60" t="s">
        <v>571</v>
      </c>
      <c r="C146" s="76"/>
      <c r="D146" s="59"/>
      <c r="E146" s="14"/>
      <c r="F146" s="14"/>
      <c r="G146" s="20"/>
      <c r="H146" s="31" t="s">
        <v>263</v>
      </c>
      <c r="I146" s="21"/>
      <c r="J146" s="88" t="s">
        <v>414</v>
      </c>
      <c r="K146" s="19"/>
      <c r="L146" s="14"/>
      <c r="M146" s="15"/>
      <c r="N146" s="14"/>
      <c r="O146" s="14"/>
      <c r="P146" s="14"/>
    </row>
    <row r="147" spans="1:16" ht="15">
      <c r="A147" s="43" t="s">
        <v>563</v>
      </c>
      <c r="B147" s="60" t="s">
        <v>572</v>
      </c>
      <c r="C147" s="76"/>
      <c r="D147" s="59"/>
      <c r="E147" s="14"/>
      <c r="F147" s="14"/>
      <c r="G147" s="20"/>
      <c r="H147" s="31" t="s">
        <v>763</v>
      </c>
      <c r="I147" s="21"/>
      <c r="J147" s="88" t="s">
        <v>415</v>
      </c>
      <c r="K147" s="19"/>
      <c r="L147" s="14"/>
      <c r="M147" s="15"/>
      <c r="N147" s="14"/>
      <c r="O147" s="14"/>
      <c r="P147" s="14"/>
    </row>
    <row r="148" spans="1:16" ht="15">
      <c r="A148" s="43" t="s">
        <v>564</v>
      </c>
      <c r="B148" s="54" t="s">
        <v>565</v>
      </c>
      <c r="C148" s="48"/>
      <c r="D148" s="59"/>
      <c r="E148" s="14"/>
      <c r="F148" s="14"/>
      <c r="G148" s="20"/>
      <c r="H148" s="31" t="s">
        <v>264</v>
      </c>
      <c r="I148" s="21"/>
      <c r="J148" s="88" t="s">
        <v>416</v>
      </c>
      <c r="K148" s="19"/>
      <c r="L148" s="14"/>
      <c r="M148" s="15"/>
      <c r="N148" s="14"/>
      <c r="O148" s="14"/>
      <c r="P148" s="14"/>
    </row>
    <row r="149" spans="1:16" ht="15">
      <c r="A149" s="43" t="s">
        <v>566</v>
      </c>
      <c r="B149" s="54" t="s">
        <v>567</v>
      </c>
      <c r="C149" s="48"/>
      <c r="D149" s="59"/>
      <c r="E149" s="14"/>
      <c r="F149" s="14"/>
      <c r="G149" s="20"/>
      <c r="H149" s="31" t="s">
        <v>265</v>
      </c>
      <c r="I149" s="21"/>
      <c r="J149" s="88" t="s">
        <v>417</v>
      </c>
      <c r="K149" s="19"/>
      <c r="L149" s="14"/>
      <c r="M149" s="15"/>
      <c r="N149" s="14"/>
      <c r="O149" s="14"/>
      <c r="P149" s="14"/>
    </row>
    <row r="150" spans="1:16" ht="15">
      <c r="A150" s="43" t="s">
        <v>568</v>
      </c>
      <c r="B150" s="60" t="s">
        <v>573</v>
      </c>
      <c r="C150" s="76"/>
      <c r="D150" s="59"/>
      <c r="E150" s="14"/>
      <c r="F150" s="14"/>
      <c r="G150" s="20"/>
      <c r="H150" s="31" t="s">
        <v>266</v>
      </c>
      <c r="I150" s="21"/>
      <c r="J150" s="88" t="s">
        <v>418</v>
      </c>
      <c r="K150" s="19"/>
      <c r="L150" s="14"/>
      <c r="M150" s="15"/>
      <c r="N150" s="14"/>
      <c r="O150" s="14"/>
      <c r="P150" s="14"/>
    </row>
    <row r="151" spans="1:16" ht="15">
      <c r="A151" s="43" t="s">
        <v>569</v>
      </c>
      <c r="B151" s="60" t="s">
        <v>574</v>
      </c>
      <c r="C151" s="77"/>
      <c r="D151" s="59"/>
      <c r="E151" s="14"/>
      <c r="F151" s="14"/>
      <c r="G151" s="20"/>
      <c r="H151" s="31" t="s">
        <v>267</v>
      </c>
      <c r="I151" s="21"/>
      <c r="J151" s="88" t="s">
        <v>419</v>
      </c>
      <c r="K151" s="19"/>
      <c r="L151" s="14"/>
      <c r="M151" s="15"/>
      <c r="N151" s="14"/>
      <c r="O151" s="14"/>
      <c r="P151" s="14"/>
    </row>
    <row r="152" spans="1:16" ht="15">
      <c r="A152" s="62"/>
      <c r="B152" s="53" t="s">
        <v>575</v>
      </c>
      <c r="C152" s="49"/>
      <c r="D152" s="65"/>
      <c r="E152" s="14"/>
      <c r="F152" s="14"/>
      <c r="G152" s="20"/>
      <c r="H152" s="31" t="s">
        <v>210</v>
      </c>
      <c r="I152" s="21"/>
      <c r="J152" s="88" t="s">
        <v>420</v>
      </c>
      <c r="K152" s="19"/>
      <c r="L152" s="14"/>
      <c r="M152" s="15"/>
      <c r="N152" s="14"/>
      <c r="O152" s="14"/>
      <c r="P152" s="14"/>
    </row>
    <row r="153" spans="1:16" ht="15">
      <c r="A153" s="43" t="s">
        <v>576</v>
      </c>
      <c r="B153" s="54" t="s">
        <v>577</v>
      </c>
      <c r="C153" s="48"/>
      <c r="D153" s="59"/>
      <c r="E153" s="14"/>
      <c r="F153" s="14"/>
      <c r="G153" s="20"/>
      <c r="H153" s="31" t="s">
        <v>268</v>
      </c>
      <c r="I153" s="21"/>
      <c r="J153" s="88" t="s">
        <v>421</v>
      </c>
      <c r="K153" s="19"/>
      <c r="L153" s="14"/>
      <c r="M153" s="15"/>
      <c r="N153" s="14"/>
      <c r="O153" s="14"/>
      <c r="P153" s="14"/>
    </row>
    <row r="154" spans="1:16" ht="15">
      <c r="A154" s="70"/>
      <c r="B154" s="71" t="s">
        <v>593</v>
      </c>
      <c r="C154" s="72"/>
      <c r="D154" s="73"/>
      <c r="E154" s="14"/>
      <c r="F154" s="14"/>
      <c r="G154" s="20"/>
      <c r="H154" s="31" t="s">
        <v>211</v>
      </c>
      <c r="I154" s="21"/>
      <c r="J154" s="88" t="s">
        <v>475</v>
      </c>
      <c r="K154" s="19"/>
      <c r="L154" s="14"/>
      <c r="M154" s="15"/>
      <c r="N154" s="14"/>
      <c r="O154" s="14"/>
      <c r="P154" s="14"/>
    </row>
    <row r="155" spans="1:16" ht="15">
      <c r="A155" s="43" t="s">
        <v>578</v>
      </c>
      <c r="B155" s="69" t="s">
        <v>594</v>
      </c>
      <c r="C155" s="48"/>
      <c r="D155" s="59"/>
      <c r="E155" s="14"/>
      <c r="F155" s="14"/>
      <c r="G155" s="20"/>
      <c r="H155" s="31" t="s">
        <v>212</v>
      </c>
      <c r="I155" s="21"/>
      <c r="J155" s="88" t="s">
        <v>476</v>
      </c>
      <c r="K155" s="19"/>
      <c r="L155" s="14"/>
      <c r="M155" s="15"/>
      <c r="N155" s="14"/>
      <c r="O155" s="14"/>
      <c r="P155" s="14"/>
    </row>
    <row r="156" spans="1:16" ht="15">
      <c r="A156" s="43" t="s">
        <v>579</v>
      </c>
      <c r="B156" s="69" t="s">
        <v>595</v>
      </c>
      <c r="C156" s="48"/>
      <c r="D156" s="59"/>
      <c r="E156" s="14"/>
      <c r="F156" s="14"/>
      <c r="G156" s="20"/>
      <c r="H156" s="31" t="s">
        <v>213</v>
      </c>
      <c r="I156" s="21"/>
      <c r="J156" s="88" t="s">
        <v>422</v>
      </c>
      <c r="K156" s="19"/>
      <c r="L156" s="14"/>
      <c r="M156" s="15"/>
      <c r="N156" s="14"/>
      <c r="O156" s="14"/>
      <c r="P156" s="14"/>
    </row>
    <row r="157" spans="1:16" ht="15">
      <c r="A157" s="43" t="s">
        <v>580</v>
      </c>
      <c r="B157" s="69" t="s">
        <v>596</v>
      </c>
      <c r="C157" s="48"/>
      <c r="D157" s="59"/>
      <c r="E157" s="14"/>
      <c r="F157" s="14"/>
      <c r="G157" s="20"/>
      <c r="H157" s="31" t="s">
        <v>214</v>
      </c>
      <c r="I157" s="21"/>
      <c r="J157" s="88" t="s">
        <v>482</v>
      </c>
      <c r="K157" s="19"/>
      <c r="L157" s="14"/>
      <c r="M157" s="15"/>
      <c r="N157" s="14"/>
      <c r="O157" s="14"/>
      <c r="P157" s="14"/>
    </row>
    <row r="158" spans="1:16" ht="15">
      <c r="A158" s="43" t="s">
        <v>581</v>
      </c>
      <c r="B158" s="69" t="s">
        <v>597</v>
      </c>
      <c r="C158" s="48"/>
      <c r="D158" s="59"/>
      <c r="E158" s="14"/>
      <c r="F158" s="14"/>
      <c r="G158" s="20"/>
      <c r="H158" s="31" t="s">
        <v>269</v>
      </c>
      <c r="I158" s="21"/>
      <c r="J158" s="88" t="s">
        <v>423</v>
      </c>
      <c r="K158" s="19"/>
      <c r="L158" s="14"/>
      <c r="M158" s="15"/>
      <c r="N158" s="14"/>
      <c r="O158" s="14"/>
      <c r="P158" s="14"/>
    </row>
    <row r="159" spans="1:16" ht="15">
      <c r="A159" s="43" t="s">
        <v>582</v>
      </c>
      <c r="B159" s="69" t="s">
        <v>598</v>
      </c>
      <c r="C159" s="48"/>
      <c r="D159" s="59"/>
      <c r="E159" s="14"/>
      <c r="F159" s="14"/>
      <c r="G159" s="20"/>
      <c r="H159" s="31" t="s">
        <v>215</v>
      </c>
      <c r="I159" s="21"/>
      <c r="J159" s="88" t="s">
        <v>424</v>
      </c>
      <c r="K159" s="19"/>
      <c r="L159" s="14"/>
      <c r="M159" s="15"/>
      <c r="N159" s="14"/>
      <c r="O159" s="14"/>
      <c r="P159" s="14"/>
    </row>
    <row r="160" spans="1:16" ht="15">
      <c r="A160" s="43" t="s">
        <v>583</v>
      </c>
      <c r="B160" s="69" t="s">
        <v>599</v>
      </c>
      <c r="C160" s="48"/>
      <c r="D160" s="59"/>
      <c r="E160" s="14"/>
      <c r="F160" s="14"/>
      <c r="G160" s="20"/>
      <c r="H160" s="31" t="s">
        <v>216</v>
      </c>
      <c r="I160" s="21"/>
      <c r="J160" s="88" t="s">
        <v>425</v>
      </c>
      <c r="K160" s="19"/>
      <c r="L160" s="14"/>
      <c r="M160" s="15"/>
      <c r="N160" s="14"/>
      <c r="O160" s="14"/>
      <c r="P160" s="14"/>
    </row>
    <row r="161" spans="1:16" ht="15">
      <c r="A161" s="43" t="s">
        <v>584</v>
      </c>
      <c r="B161" s="69" t="s">
        <v>600</v>
      </c>
      <c r="C161" s="48"/>
      <c r="D161" s="59"/>
      <c r="E161" s="14"/>
      <c r="F161" s="14"/>
      <c r="G161" s="20"/>
      <c r="H161" s="31" t="s">
        <v>217</v>
      </c>
      <c r="I161" s="21"/>
      <c r="J161" s="88" t="s">
        <v>477</v>
      </c>
      <c r="K161" s="19"/>
      <c r="L161" s="14"/>
      <c r="M161" s="15"/>
      <c r="N161" s="14"/>
      <c r="O161" s="14"/>
      <c r="P161" s="14"/>
    </row>
    <row r="162" spans="1:16" ht="15">
      <c r="A162" s="43">
        <v>55</v>
      </c>
      <c r="B162" s="54" t="s">
        <v>585</v>
      </c>
      <c r="C162" s="48"/>
      <c r="D162" s="59"/>
      <c r="E162" s="14"/>
      <c r="F162" s="14"/>
      <c r="G162" s="20"/>
      <c r="H162" s="31" t="s">
        <v>270</v>
      </c>
      <c r="I162" s="21"/>
      <c r="J162" s="88" t="s">
        <v>426</v>
      </c>
      <c r="K162" s="19"/>
      <c r="L162" s="14"/>
      <c r="M162" s="15"/>
      <c r="N162" s="14"/>
      <c r="O162" s="14"/>
      <c r="P162" s="14"/>
    </row>
    <row r="163" spans="1:16" ht="15">
      <c r="A163" s="43">
        <v>56</v>
      </c>
      <c r="B163" s="54" t="s">
        <v>586</v>
      </c>
      <c r="C163" s="48"/>
      <c r="D163" s="59"/>
      <c r="E163" s="14"/>
      <c r="F163" s="14"/>
      <c r="G163" s="20"/>
      <c r="H163" s="31" t="s">
        <v>271</v>
      </c>
      <c r="I163" s="21"/>
      <c r="J163" s="88" t="s">
        <v>427</v>
      </c>
      <c r="K163" s="19"/>
      <c r="L163" s="14"/>
      <c r="M163" s="15"/>
      <c r="N163" s="14"/>
      <c r="O163" s="14"/>
      <c r="P163" s="14"/>
    </row>
    <row r="164" spans="1:16" ht="15">
      <c r="A164" s="70"/>
      <c r="B164" s="74" t="s">
        <v>587</v>
      </c>
      <c r="C164" s="72"/>
      <c r="D164" s="73"/>
      <c r="E164" s="14"/>
      <c r="F164" s="14"/>
      <c r="G164" s="20"/>
      <c r="H164" s="31" t="s">
        <v>764</v>
      </c>
      <c r="I164" s="21"/>
      <c r="J164" s="88" t="s">
        <v>428</v>
      </c>
      <c r="K164" s="19"/>
      <c r="L164" s="14"/>
      <c r="M164" s="15"/>
      <c r="N164" s="14"/>
      <c r="O164" s="14"/>
      <c r="P164" s="14"/>
    </row>
    <row r="165" spans="1:16" ht="15">
      <c r="A165" s="43" t="s">
        <v>588</v>
      </c>
      <c r="B165" s="60" t="s">
        <v>601</v>
      </c>
      <c r="C165" s="48"/>
      <c r="D165" s="59"/>
      <c r="E165" s="14"/>
      <c r="F165" s="14"/>
      <c r="G165" s="20"/>
      <c r="H165" s="31" t="s">
        <v>765</v>
      </c>
      <c r="I165" s="21"/>
      <c r="J165" s="88" t="s">
        <v>429</v>
      </c>
      <c r="K165" s="19"/>
      <c r="L165" s="14"/>
      <c r="M165" s="15"/>
      <c r="N165" s="14"/>
      <c r="O165" s="14"/>
      <c r="P165" s="14"/>
    </row>
    <row r="166" spans="1:16" ht="15">
      <c r="A166" s="43" t="s">
        <v>589</v>
      </c>
      <c r="B166" s="60" t="s">
        <v>602</v>
      </c>
      <c r="C166" s="48"/>
      <c r="D166" s="59"/>
      <c r="E166" s="14"/>
      <c r="F166" s="14"/>
      <c r="G166" s="20"/>
      <c r="H166" s="31" t="s">
        <v>272</v>
      </c>
      <c r="I166" s="21"/>
      <c r="J166" s="88" t="s">
        <v>430</v>
      </c>
      <c r="K166" s="19"/>
      <c r="L166" s="14"/>
      <c r="M166" s="15"/>
      <c r="N166" s="14"/>
      <c r="O166" s="14"/>
      <c r="P166" s="14"/>
    </row>
    <row r="167" spans="1:16" ht="15">
      <c r="A167" s="43" t="s">
        <v>590</v>
      </c>
      <c r="B167" s="69" t="s">
        <v>603</v>
      </c>
      <c r="C167" s="66"/>
      <c r="D167" s="59"/>
      <c r="E167" s="14"/>
      <c r="F167" s="14"/>
      <c r="G167" s="20"/>
      <c r="H167" s="31" t="s">
        <v>273</v>
      </c>
      <c r="I167" s="21"/>
      <c r="J167" s="88" t="s">
        <v>431</v>
      </c>
      <c r="K167" s="19"/>
      <c r="L167" s="14"/>
      <c r="M167" s="15"/>
      <c r="N167" s="14"/>
      <c r="O167" s="14"/>
      <c r="P167" s="14"/>
    </row>
    <row r="168" spans="1:16" ht="15">
      <c r="A168" s="43">
        <v>58</v>
      </c>
      <c r="B168" s="54" t="s">
        <v>591</v>
      </c>
      <c r="C168" s="48"/>
      <c r="D168" s="59"/>
      <c r="E168" s="14"/>
      <c r="F168" s="14"/>
      <c r="G168" s="20"/>
      <c r="H168" s="31" t="s">
        <v>274</v>
      </c>
      <c r="I168" s="21"/>
      <c r="J168" s="88" t="s">
        <v>432</v>
      </c>
      <c r="K168" s="19"/>
      <c r="L168" s="14"/>
      <c r="M168" s="15"/>
      <c r="N168" s="14"/>
      <c r="O168" s="14"/>
      <c r="P168" s="14"/>
    </row>
    <row r="169" spans="1:16" ht="15">
      <c r="A169" s="43">
        <v>59</v>
      </c>
      <c r="B169" s="54" t="s">
        <v>592</v>
      </c>
      <c r="C169" s="48"/>
      <c r="D169" s="59"/>
      <c r="E169" s="14"/>
      <c r="F169" s="14"/>
      <c r="G169" s="20"/>
      <c r="H169" s="34" t="s">
        <v>766</v>
      </c>
      <c r="I169" s="21"/>
      <c r="J169" s="88" t="s">
        <v>433</v>
      </c>
      <c r="K169" s="19"/>
      <c r="L169" s="14"/>
      <c r="M169" s="15"/>
      <c r="N169" s="14"/>
      <c r="O169" s="14"/>
      <c r="P169" s="14"/>
    </row>
    <row r="170" spans="1:16" ht="15.75">
      <c r="A170" s="42" t="s">
        <v>20</v>
      </c>
      <c r="B170" s="68" t="s">
        <v>816</v>
      </c>
      <c r="C170" s="41" t="s">
        <v>501</v>
      </c>
      <c r="D170" s="41" t="s">
        <v>502</v>
      </c>
      <c r="E170" s="14"/>
      <c r="F170" s="14"/>
      <c r="G170" s="20"/>
      <c r="H170" s="83" t="s">
        <v>232</v>
      </c>
      <c r="I170" s="21"/>
      <c r="J170" s="88" t="s">
        <v>446</v>
      </c>
      <c r="K170" s="19"/>
      <c r="L170" s="14"/>
      <c r="M170" s="15"/>
      <c r="N170" s="14"/>
      <c r="O170" s="14"/>
      <c r="P170" s="14"/>
    </row>
    <row r="171" spans="1:16" ht="15">
      <c r="A171" s="58"/>
      <c r="B171" s="53" t="s">
        <v>819</v>
      </c>
      <c r="C171" s="49"/>
      <c r="D171" s="65"/>
      <c r="E171" s="14"/>
      <c r="F171" s="14"/>
      <c r="G171" s="20"/>
      <c r="H171" s="35"/>
      <c r="I171" s="21"/>
      <c r="J171" s="88" t="s">
        <v>434</v>
      </c>
      <c r="K171" s="19"/>
      <c r="L171" s="14"/>
      <c r="M171" s="15"/>
      <c r="N171" s="14"/>
      <c r="O171" s="14"/>
      <c r="P171" s="14"/>
    </row>
    <row r="172" spans="1:16" ht="285">
      <c r="A172" s="70"/>
      <c r="B172" s="60" t="s">
        <v>1236</v>
      </c>
      <c r="C172" s="102"/>
      <c r="D172" s="97"/>
      <c r="E172" s="14"/>
      <c r="F172" s="14"/>
      <c r="G172" s="20"/>
      <c r="H172" s="35"/>
      <c r="I172" s="21"/>
      <c r="J172" s="88" t="s">
        <v>435</v>
      </c>
      <c r="K172" s="19"/>
      <c r="L172" s="14"/>
      <c r="M172" s="15"/>
      <c r="N172" s="14"/>
      <c r="O172" s="14"/>
      <c r="P172" s="14"/>
    </row>
    <row r="173" spans="1:16" ht="15">
      <c r="A173" s="43" t="s">
        <v>604</v>
      </c>
      <c r="B173" s="60" t="s">
        <v>817</v>
      </c>
      <c r="C173" s="48"/>
      <c r="D173" s="59"/>
      <c r="E173" s="14"/>
      <c r="F173" s="14"/>
      <c r="G173" s="20"/>
      <c r="H173" s="35"/>
      <c r="I173" s="21"/>
      <c r="J173" s="88" t="s">
        <v>436</v>
      </c>
      <c r="K173" s="19"/>
      <c r="L173" s="14"/>
      <c r="M173" s="15"/>
      <c r="N173" s="14"/>
      <c r="O173" s="14"/>
      <c r="P173" s="14"/>
    </row>
    <row r="174" spans="1:16" ht="15">
      <c r="A174" s="43" t="s">
        <v>604</v>
      </c>
      <c r="B174" s="60" t="s">
        <v>818</v>
      </c>
      <c r="C174" s="48"/>
      <c r="D174" s="59"/>
      <c r="E174" s="14"/>
      <c r="F174" s="14"/>
      <c r="G174" s="20"/>
      <c r="H174" s="35"/>
      <c r="I174" s="21"/>
      <c r="J174" s="88" t="s">
        <v>437</v>
      </c>
      <c r="K174" s="19"/>
      <c r="L174" s="14"/>
      <c r="M174" s="15"/>
      <c r="N174" s="14"/>
      <c r="O174" s="14"/>
      <c r="P174" s="14"/>
    </row>
    <row r="175" spans="1:16" ht="15">
      <c r="A175" s="43" t="s">
        <v>605</v>
      </c>
      <c r="B175" s="60" t="s">
        <v>820</v>
      </c>
      <c r="C175" s="48"/>
      <c r="D175" s="59"/>
      <c r="E175" s="14"/>
      <c r="F175" s="14"/>
      <c r="G175" s="20"/>
      <c r="H175" s="78" t="s">
        <v>774</v>
      </c>
      <c r="I175" s="21"/>
      <c r="J175" s="88" t="s">
        <v>438</v>
      </c>
      <c r="K175" s="19"/>
      <c r="L175" s="14"/>
      <c r="M175" s="15"/>
      <c r="N175" s="14"/>
      <c r="O175" s="14"/>
      <c r="P175" s="14"/>
    </row>
    <row r="176" spans="1:16" ht="15">
      <c r="A176" s="43" t="s">
        <v>605</v>
      </c>
      <c r="B176" s="60" t="s">
        <v>821</v>
      </c>
      <c r="C176" s="48"/>
      <c r="D176" s="59"/>
      <c r="E176" s="14"/>
      <c r="F176" s="14"/>
      <c r="G176" s="20"/>
      <c r="H176" s="98"/>
      <c r="I176" s="21"/>
      <c r="J176" s="88" t="s">
        <v>439</v>
      </c>
      <c r="K176" s="19"/>
      <c r="L176" s="14"/>
      <c r="M176" s="15"/>
      <c r="N176" s="14"/>
      <c r="O176" s="14"/>
      <c r="P176" s="14"/>
    </row>
    <row r="177" spans="1:16" ht="15">
      <c r="A177" s="43" t="s">
        <v>606</v>
      </c>
      <c r="B177" s="60" t="s">
        <v>822</v>
      </c>
      <c r="C177" s="48"/>
      <c r="D177" s="59"/>
      <c r="E177" s="14"/>
      <c r="F177" s="14"/>
      <c r="G177" s="20"/>
      <c r="H177" s="30" t="s">
        <v>773</v>
      </c>
      <c r="I177" s="21"/>
      <c r="J177" s="88" t="s">
        <v>440</v>
      </c>
      <c r="K177" s="19"/>
      <c r="L177" s="14"/>
      <c r="M177" s="15"/>
      <c r="N177" s="14"/>
      <c r="O177" s="14"/>
      <c r="P177" s="14"/>
    </row>
    <row r="178" spans="1:16" ht="15">
      <c r="A178" s="43" t="s">
        <v>838</v>
      </c>
      <c r="B178" s="60" t="s">
        <v>823</v>
      </c>
      <c r="C178" s="48"/>
      <c r="D178" s="59"/>
      <c r="E178" s="14"/>
      <c r="F178" s="14"/>
      <c r="G178" s="20"/>
      <c r="H178" s="33"/>
      <c r="I178" s="21"/>
      <c r="J178" s="88" t="s">
        <v>441</v>
      </c>
      <c r="K178" s="19"/>
      <c r="L178" s="14"/>
      <c r="M178" s="15"/>
      <c r="N178" s="14"/>
      <c r="O178" s="14"/>
      <c r="P178" s="14"/>
    </row>
    <row r="179" spans="1:16" ht="15">
      <c r="A179" s="43" t="s">
        <v>607</v>
      </c>
      <c r="B179" s="60" t="s">
        <v>824</v>
      </c>
      <c r="C179" s="48"/>
      <c r="D179" s="59"/>
      <c r="E179" s="14"/>
      <c r="F179" s="14"/>
      <c r="G179" s="20"/>
      <c r="H179" s="31" t="s">
        <v>228</v>
      </c>
      <c r="I179" s="21"/>
      <c r="J179" s="88" t="s">
        <v>442</v>
      </c>
      <c r="K179" s="19"/>
      <c r="L179" s="14"/>
      <c r="M179" s="15"/>
      <c r="N179" s="14"/>
      <c r="O179" s="14"/>
      <c r="P179" s="14"/>
    </row>
    <row r="180" spans="1:16" ht="15">
      <c r="A180" s="43" t="s">
        <v>607</v>
      </c>
      <c r="B180" s="60" t="s">
        <v>825</v>
      </c>
      <c r="C180" s="48"/>
      <c r="D180" s="59"/>
      <c r="E180" s="14"/>
      <c r="F180" s="14"/>
      <c r="G180" s="20"/>
      <c r="H180" s="83"/>
      <c r="I180" s="21"/>
      <c r="J180" s="88" t="s">
        <v>443</v>
      </c>
      <c r="K180" s="19"/>
      <c r="L180" s="14"/>
      <c r="M180" s="15"/>
      <c r="N180" s="14"/>
      <c r="O180" s="14"/>
      <c r="P180" s="14"/>
    </row>
    <row r="181" spans="1:16" ht="15">
      <c r="A181" s="43" t="s">
        <v>608</v>
      </c>
      <c r="B181" s="60" t="s">
        <v>826</v>
      </c>
      <c r="C181" s="48"/>
      <c r="D181" s="59"/>
      <c r="E181" s="14"/>
      <c r="F181" s="14"/>
      <c r="G181" s="20"/>
      <c r="H181" s="81" t="s">
        <v>485</v>
      </c>
      <c r="I181" s="21"/>
      <c r="J181" s="88" t="s">
        <v>444</v>
      </c>
      <c r="K181" s="19"/>
      <c r="L181" s="14"/>
      <c r="M181" s="15"/>
      <c r="N181" s="14"/>
      <c r="O181" s="14"/>
      <c r="P181" s="14"/>
    </row>
    <row r="182" spans="1:16" ht="15">
      <c r="A182" s="43" t="s">
        <v>608</v>
      </c>
      <c r="B182" s="60" t="s">
        <v>827</v>
      </c>
      <c r="C182" s="48"/>
      <c r="D182" s="59"/>
      <c r="E182" s="14"/>
      <c r="F182" s="14"/>
      <c r="G182" s="20"/>
      <c r="H182" s="99"/>
      <c r="I182" s="21"/>
      <c r="J182" s="88" t="s">
        <v>445</v>
      </c>
      <c r="K182" s="19"/>
      <c r="L182" s="14"/>
      <c r="M182" s="15"/>
      <c r="N182" s="14"/>
      <c r="O182" s="14"/>
      <c r="P182" s="14"/>
    </row>
    <row r="183" spans="1:16" ht="15">
      <c r="A183" s="43" t="s">
        <v>609</v>
      </c>
      <c r="B183" s="60" t="s">
        <v>828</v>
      </c>
      <c r="C183" s="48"/>
      <c r="D183" s="59"/>
      <c r="E183" s="14"/>
      <c r="F183" s="14"/>
      <c r="G183" s="20"/>
      <c r="H183" s="35"/>
      <c r="I183" s="21"/>
      <c r="J183" s="88" t="s">
        <v>446</v>
      </c>
      <c r="K183" s="19"/>
      <c r="L183" s="14"/>
      <c r="M183" s="15"/>
      <c r="N183" s="14"/>
      <c r="O183" s="14"/>
      <c r="P183" s="14"/>
    </row>
    <row r="184" spans="1:16" ht="15">
      <c r="A184" s="43" t="s">
        <v>609</v>
      </c>
      <c r="B184" s="60" t="s">
        <v>829</v>
      </c>
      <c r="C184" s="48"/>
      <c r="D184" s="59"/>
      <c r="E184" s="14"/>
      <c r="F184" s="14"/>
      <c r="G184" s="20"/>
      <c r="H184" s="35"/>
      <c r="I184" s="21"/>
      <c r="J184" s="88" t="s">
        <v>447</v>
      </c>
      <c r="K184" s="19"/>
      <c r="L184" s="14"/>
      <c r="M184" s="15"/>
      <c r="N184" s="14"/>
      <c r="O184" s="14"/>
      <c r="P184" s="14"/>
    </row>
    <row r="185" spans="1:16" ht="15">
      <c r="A185" s="43" t="s">
        <v>610</v>
      </c>
      <c r="B185" s="60" t="s">
        <v>830</v>
      </c>
      <c r="C185" s="48"/>
      <c r="D185" s="59"/>
      <c r="E185" s="14"/>
      <c r="F185" s="14"/>
      <c r="G185" s="20"/>
      <c r="H185" s="35"/>
      <c r="I185" s="21"/>
      <c r="J185" s="88" t="s">
        <v>448</v>
      </c>
      <c r="K185" s="19"/>
      <c r="L185" s="14"/>
      <c r="M185" s="15"/>
      <c r="N185" s="14"/>
      <c r="O185" s="14"/>
      <c r="P185" s="14"/>
    </row>
    <row r="186" spans="1:16" ht="15">
      <c r="A186" s="43" t="s">
        <v>610</v>
      </c>
      <c r="B186" s="60" t="s">
        <v>831</v>
      </c>
      <c r="C186" s="48"/>
      <c r="D186" s="59"/>
      <c r="E186" s="14"/>
      <c r="F186" s="14"/>
      <c r="G186" s="20"/>
      <c r="H186" s="35"/>
      <c r="I186" s="21"/>
      <c r="J186" s="88" t="s">
        <v>449</v>
      </c>
      <c r="K186" s="19"/>
      <c r="L186" s="14"/>
      <c r="M186" s="15"/>
      <c r="N186" s="14"/>
      <c r="O186" s="14"/>
      <c r="P186" s="14"/>
    </row>
    <row r="187" spans="1:16" ht="15">
      <c r="A187" s="43" t="s">
        <v>611</v>
      </c>
      <c r="B187" s="60" t="s">
        <v>832</v>
      </c>
      <c r="C187" s="48"/>
      <c r="D187" s="59"/>
      <c r="E187" s="14"/>
      <c r="F187" s="14"/>
      <c r="G187" s="20"/>
      <c r="H187" s="79" t="s">
        <v>775</v>
      </c>
      <c r="I187" s="21"/>
      <c r="J187" s="88" t="s">
        <v>481</v>
      </c>
      <c r="K187" s="19"/>
      <c r="L187" s="14"/>
      <c r="M187" s="15"/>
      <c r="N187" s="14"/>
      <c r="O187" s="14"/>
      <c r="P187" s="14"/>
    </row>
    <row r="188" spans="1:16" ht="15">
      <c r="A188" s="43" t="s">
        <v>611</v>
      </c>
      <c r="B188" s="60" t="s">
        <v>833</v>
      </c>
      <c r="C188" s="48"/>
      <c r="D188" s="59"/>
      <c r="E188" s="14"/>
      <c r="F188" s="14"/>
      <c r="G188" s="20"/>
      <c r="H188" s="100"/>
      <c r="I188" s="21"/>
      <c r="J188" s="88" t="s">
        <v>478</v>
      </c>
      <c r="K188" s="19"/>
      <c r="L188" s="14"/>
      <c r="M188" s="15"/>
      <c r="N188" s="14"/>
      <c r="O188" s="14"/>
      <c r="P188" s="14"/>
    </row>
    <row r="189" spans="1:16" ht="15">
      <c r="A189" s="43" t="s">
        <v>612</v>
      </c>
      <c r="B189" s="60" t="s">
        <v>834</v>
      </c>
      <c r="C189" s="48"/>
      <c r="D189" s="59"/>
      <c r="E189" s="14"/>
      <c r="F189" s="14"/>
      <c r="G189" s="20"/>
      <c r="H189" s="82" t="s">
        <v>229</v>
      </c>
      <c r="I189" s="21"/>
      <c r="J189" s="88" t="s">
        <v>450</v>
      </c>
      <c r="K189" s="19"/>
      <c r="L189" s="14"/>
      <c r="M189" s="15"/>
      <c r="N189" s="14"/>
      <c r="O189" s="14"/>
      <c r="P189" s="14"/>
    </row>
    <row r="190" spans="1:16" ht="15">
      <c r="A190" s="43" t="s">
        <v>612</v>
      </c>
      <c r="B190" s="60" t="s">
        <v>835</v>
      </c>
      <c r="C190" s="48"/>
      <c r="D190" s="59"/>
      <c r="E190" s="14"/>
      <c r="F190" s="14"/>
      <c r="G190" s="20"/>
      <c r="H190" s="101"/>
      <c r="I190" s="21"/>
      <c r="J190" s="88" t="s">
        <v>451</v>
      </c>
      <c r="K190" s="19"/>
      <c r="L190" s="14"/>
      <c r="M190" s="15"/>
      <c r="N190" s="14"/>
      <c r="O190" s="14"/>
      <c r="P190" s="14"/>
    </row>
    <row r="191" spans="1:16" ht="15">
      <c r="A191" s="43" t="s">
        <v>613</v>
      </c>
      <c r="B191" s="60" t="s">
        <v>836</v>
      </c>
      <c r="C191" s="48"/>
      <c r="D191" s="59"/>
      <c r="E191" s="14"/>
      <c r="F191" s="14"/>
      <c r="G191" s="20"/>
      <c r="H191" s="101"/>
      <c r="I191" s="21"/>
      <c r="J191" s="88" t="s">
        <v>452</v>
      </c>
      <c r="K191" s="19"/>
      <c r="L191" s="14"/>
      <c r="M191" s="15"/>
      <c r="N191" s="14"/>
      <c r="O191" s="14"/>
      <c r="P191" s="14"/>
    </row>
    <row r="192" spans="1:16" ht="15" customHeight="1">
      <c r="A192" s="43" t="s">
        <v>613</v>
      </c>
      <c r="B192" s="60" t="s">
        <v>837</v>
      </c>
      <c r="C192" s="48"/>
      <c r="D192" s="59"/>
      <c r="E192" s="14"/>
      <c r="F192" s="14"/>
      <c r="G192" s="20"/>
      <c r="H192" s="83" t="s">
        <v>230</v>
      </c>
      <c r="I192" s="21"/>
      <c r="J192" s="88" t="s">
        <v>453</v>
      </c>
      <c r="K192" s="19"/>
      <c r="L192" s="14"/>
      <c r="M192" s="15"/>
      <c r="N192" s="14"/>
      <c r="O192" s="14"/>
      <c r="P192" s="14"/>
    </row>
    <row r="193" spans="1:16" ht="15.75">
      <c r="A193" s="42" t="s">
        <v>20</v>
      </c>
      <c r="B193" s="68" t="s">
        <v>35</v>
      </c>
      <c r="C193" s="41" t="s">
        <v>501</v>
      </c>
      <c r="D193" s="41" t="s">
        <v>502</v>
      </c>
      <c r="E193" s="14"/>
      <c r="F193" s="14"/>
      <c r="G193" s="20"/>
      <c r="H193" s="83" t="s">
        <v>232</v>
      </c>
      <c r="I193" s="21"/>
      <c r="J193" s="88" t="s">
        <v>454</v>
      </c>
      <c r="K193" s="19"/>
      <c r="L193" s="14"/>
      <c r="M193" s="15"/>
      <c r="N193" s="14"/>
      <c r="O193" s="14"/>
      <c r="P193" s="14"/>
    </row>
    <row r="194" spans="1:16" ht="15">
      <c r="A194" s="62"/>
      <c r="B194" s="53" t="s">
        <v>614</v>
      </c>
      <c r="C194" s="49"/>
      <c r="D194" s="65"/>
      <c r="E194" s="14"/>
      <c r="F194" s="14"/>
      <c r="G194" s="20"/>
      <c r="H194" s="83" t="s">
        <v>233</v>
      </c>
      <c r="I194" s="21"/>
      <c r="J194" s="88" t="s">
        <v>455</v>
      </c>
      <c r="K194" s="19"/>
      <c r="L194" s="14"/>
      <c r="M194" s="15"/>
      <c r="N194" s="14"/>
      <c r="O194" s="14"/>
      <c r="P194" s="14"/>
    </row>
    <row r="195" spans="1:16" ht="30">
      <c r="A195" s="43">
        <v>61</v>
      </c>
      <c r="B195" s="54" t="s">
        <v>615</v>
      </c>
      <c r="C195" s="48"/>
      <c r="D195" s="59"/>
      <c r="E195" s="14"/>
      <c r="F195" s="14"/>
      <c r="G195" s="20"/>
      <c r="H195" s="81" t="s">
        <v>776</v>
      </c>
      <c r="I195" s="21"/>
      <c r="J195" s="88" t="s">
        <v>456</v>
      </c>
      <c r="K195" s="19"/>
      <c r="L195" s="14"/>
      <c r="M195" s="15"/>
      <c r="N195" s="14"/>
      <c r="O195" s="14"/>
      <c r="P195" s="14"/>
    </row>
    <row r="196" spans="1:16" ht="30">
      <c r="A196" s="43">
        <v>62</v>
      </c>
      <c r="B196" s="54" t="s">
        <v>616</v>
      </c>
      <c r="C196" s="48"/>
      <c r="D196" s="59"/>
      <c r="E196" s="14"/>
      <c r="F196" s="14"/>
      <c r="G196" s="20"/>
      <c r="H196" s="80"/>
      <c r="I196" s="21"/>
      <c r="J196" s="88" t="s">
        <v>457</v>
      </c>
      <c r="K196" s="19"/>
      <c r="L196" s="14"/>
      <c r="M196" s="15"/>
      <c r="N196" s="14"/>
      <c r="O196" s="14"/>
      <c r="P196" s="14"/>
    </row>
    <row r="197" spans="1:16" ht="15">
      <c r="A197" s="43">
        <v>63</v>
      </c>
      <c r="B197" s="54" t="s">
        <v>617</v>
      </c>
      <c r="C197" s="48"/>
      <c r="D197" s="59"/>
      <c r="E197" s="14"/>
      <c r="F197" s="14"/>
      <c r="G197" s="20"/>
      <c r="H197" s="35"/>
      <c r="I197" s="21"/>
      <c r="J197" s="88" t="s">
        <v>458</v>
      </c>
      <c r="K197" s="19"/>
      <c r="L197" s="14"/>
      <c r="M197" s="15"/>
      <c r="N197" s="14"/>
      <c r="O197" s="14"/>
      <c r="P197" s="14"/>
    </row>
    <row r="198" spans="1:16" ht="15">
      <c r="A198" s="43" t="s">
        <v>1238</v>
      </c>
      <c r="B198" s="54" t="s">
        <v>618</v>
      </c>
      <c r="C198" s="48"/>
      <c r="D198" s="59"/>
      <c r="E198" s="14"/>
      <c r="F198" s="14"/>
      <c r="G198" s="20"/>
      <c r="H198" s="29" t="s">
        <v>777</v>
      </c>
      <c r="I198" s="21"/>
      <c r="J198" s="88" t="s">
        <v>459</v>
      </c>
      <c r="K198" s="19"/>
      <c r="L198" s="14"/>
      <c r="M198" s="15"/>
      <c r="N198" s="14"/>
      <c r="O198" s="14"/>
      <c r="P198" s="14"/>
    </row>
    <row r="199" spans="1:16" ht="15">
      <c r="A199" s="43" t="s">
        <v>1239</v>
      </c>
      <c r="B199" s="54" t="s">
        <v>619</v>
      </c>
      <c r="C199" s="48"/>
      <c r="D199" s="59"/>
      <c r="E199" s="14"/>
      <c r="F199" s="14"/>
      <c r="G199" s="20"/>
      <c r="H199" s="82" t="s">
        <v>25</v>
      </c>
      <c r="I199" s="21"/>
      <c r="J199" s="88" t="s">
        <v>480</v>
      </c>
      <c r="K199" s="19"/>
      <c r="L199" s="14"/>
      <c r="M199" s="15"/>
      <c r="N199" s="14"/>
      <c r="O199" s="14"/>
      <c r="P199" s="14"/>
    </row>
    <row r="200" spans="1:16" ht="15">
      <c r="A200" s="62"/>
      <c r="B200" s="53" t="s">
        <v>620</v>
      </c>
      <c r="C200" s="49"/>
      <c r="D200" s="65"/>
      <c r="E200" s="14"/>
      <c r="F200" s="14"/>
      <c r="G200" s="20"/>
      <c r="H200" s="83" t="s">
        <v>32</v>
      </c>
      <c r="I200" s="21"/>
      <c r="J200" s="88" t="s">
        <v>462</v>
      </c>
      <c r="K200" s="19"/>
      <c r="L200" s="14"/>
      <c r="M200" s="15"/>
      <c r="N200" s="14"/>
      <c r="O200" s="14"/>
      <c r="P200" s="14"/>
    </row>
    <row r="201" spans="1:16" ht="15">
      <c r="A201" s="43">
        <v>65</v>
      </c>
      <c r="B201" s="54" t="s">
        <v>621</v>
      </c>
      <c r="C201" s="48"/>
      <c r="D201" s="59"/>
      <c r="E201" s="14"/>
      <c r="F201" s="14"/>
      <c r="G201" s="20"/>
      <c r="H201" s="83" t="s">
        <v>33</v>
      </c>
      <c r="I201" s="21"/>
      <c r="J201" s="88" t="s">
        <v>463</v>
      </c>
      <c r="K201" s="19"/>
      <c r="L201" s="14"/>
      <c r="M201" s="15"/>
      <c r="N201" s="14"/>
      <c r="O201" s="14"/>
      <c r="P201" s="14"/>
    </row>
    <row r="202" spans="1:16" ht="30">
      <c r="A202" s="43">
        <v>66</v>
      </c>
      <c r="B202" s="54" t="s">
        <v>622</v>
      </c>
      <c r="C202" s="76"/>
      <c r="D202" s="59"/>
      <c r="E202" s="14"/>
      <c r="F202" s="14"/>
      <c r="G202" s="20"/>
      <c r="H202" s="83" t="s">
        <v>41</v>
      </c>
      <c r="I202" s="21"/>
      <c r="J202" s="88" t="s">
        <v>464</v>
      </c>
      <c r="K202" s="19"/>
      <c r="L202" s="14"/>
      <c r="M202" s="15"/>
      <c r="N202" s="14"/>
      <c r="O202" s="14"/>
      <c r="P202" s="14"/>
    </row>
    <row r="203" spans="1:16" ht="15">
      <c r="A203" s="43">
        <v>67</v>
      </c>
      <c r="B203" s="54" t="s">
        <v>623</v>
      </c>
      <c r="C203" s="66"/>
      <c r="D203" s="59"/>
      <c r="E203" s="14"/>
      <c r="F203" s="14"/>
      <c r="G203" s="20"/>
      <c r="H203" s="83" t="s">
        <v>27</v>
      </c>
      <c r="I203" s="21"/>
      <c r="J203" s="88" t="s">
        <v>465</v>
      </c>
      <c r="K203" s="19"/>
      <c r="L203" s="14"/>
      <c r="M203" s="15"/>
      <c r="N203" s="14"/>
      <c r="O203" s="14"/>
      <c r="P203" s="14"/>
    </row>
    <row r="204" spans="1:16" ht="15.75">
      <c r="A204" s="42" t="s">
        <v>20</v>
      </c>
      <c r="B204" s="68" t="s">
        <v>633</v>
      </c>
      <c r="C204" s="41" t="s">
        <v>501</v>
      </c>
      <c r="D204" s="41" t="s">
        <v>502</v>
      </c>
      <c r="E204" s="14"/>
      <c r="F204" s="14"/>
      <c r="G204" s="20"/>
      <c r="H204" s="83" t="s">
        <v>26</v>
      </c>
      <c r="I204" s="21"/>
      <c r="J204" s="88" t="s">
        <v>479</v>
      </c>
      <c r="K204" s="19"/>
      <c r="L204" s="14"/>
      <c r="M204" s="15"/>
      <c r="N204" s="14"/>
      <c r="O204" s="14"/>
      <c r="P204" s="14"/>
    </row>
    <row r="205" spans="1:16" ht="30">
      <c r="A205" s="43">
        <v>68</v>
      </c>
      <c r="B205" s="54" t="s">
        <v>624</v>
      </c>
      <c r="C205" s="66"/>
      <c r="D205" s="59"/>
      <c r="E205" s="14"/>
      <c r="F205" s="14"/>
      <c r="G205" s="20"/>
      <c r="H205" s="83" t="s">
        <v>40</v>
      </c>
      <c r="I205" s="21"/>
      <c r="J205" s="88" t="s">
        <v>466</v>
      </c>
      <c r="K205" s="19"/>
      <c r="L205" s="14"/>
      <c r="M205" s="15"/>
      <c r="N205" s="14"/>
      <c r="O205" s="14"/>
      <c r="P205" s="14"/>
    </row>
    <row r="206" spans="1:16" ht="30">
      <c r="A206" s="43">
        <v>69</v>
      </c>
      <c r="B206" s="54" t="s">
        <v>625</v>
      </c>
      <c r="C206" s="48"/>
      <c r="D206" s="59"/>
      <c r="E206" s="14"/>
      <c r="F206" s="14"/>
      <c r="G206" s="20"/>
      <c r="H206" s="83" t="s">
        <v>30</v>
      </c>
      <c r="I206" s="21"/>
      <c r="J206" s="88" t="s">
        <v>467</v>
      </c>
      <c r="K206" s="19"/>
      <c r="L206" s="14"/>
      <c r="M206" s="15"/>
      <c r="N206" s="14"/>
      <c r="O206" s="14"/>
      <c r="P206" s="14"/>
    </row>
    <row r="207" spans="1:16" ht="15">
      <c r="A207" s="43" t="s">
        <v>626</v>
      </c>
      <c r="B207" s="54" t="s">
        <v>627</v>
      </c>
      <c r="C207" s="48"/>
      <c r="D207" s="59"/>
      <c r="E207" s="14"/>
      <c r="F207" s="14"/>
      <c r="G207" s="20"/>
      <c r="H207" s="83" t="s">
        <v>36</v>
      </c>
      <c r="I207" s="21"/>
      <c r="J207" s="90" t="s">
        <v>468</v>
      </c>
      <c r="K207" s="19"/>
      <c r="L207" s="14"/>
      <c r="M207" s="15"/>
      <c r="N207" s="14"/>
      <c r="O207" s="14"/>
      <c r="P207" s="14"/>
    </row>
    <row r="208" spans="1:16" ht="15">
      <c r="A208" s="43" t="s">
        <v>628</v>
      </c>
      <c r="B208" s="60" t="s">
        <v>634</v>
      </c>
      <c r="C208" s="48"/>
      <c r="D208" s="59"/>
      <c r="E208" s="14"/>
      <c r="F208" s="14"/>
      <c r="G208" s="20"/>
      <c r="H208" s="83" t="s">
        <v>35</v>
      </c>
      <c r="I208" s="21"/>
      <c r="K208" s="19"/>
      <c r="L208" s="14"/>
      <c r="M208" s="15"/>
      <c r="N208" s="14"/>
      <c r="O208" s="14"/>
      <c r="P208" s="14"/>
    </row>
    <row r="209" spans="1:16" ht="15">
      <c r="A209" s="43" t="s">
        <v>629</v>
      </c>
      <c r="B209" s="54" t="s">
        <v>630</v>
      </c>
      <c r="C209" s="48"/>
      <c r="D209" s="59"/>
      <c r="E209" s="14"/>
      <c r="F209" s="14"/>
      <c r="G209" s="20"/>
      <c r="H209" s="83" t="s">
        <v>28</v>
      </c>
      <c r="I209" s="21"/>
      <c r="K209" s="19"/>
      <c r="L209" s="14"/>
      <c r="M209" s="15"/>
      <c r="N209" s="14"/>
      <c r="O209" s="14"/>
      <c r="P209" s="14"/>
    </row>
    <row r="210" spans="1:16" ht="15">
      <c r="A210" s="43" t="s">
        <v>631</v>
      </c>
      <c r="B210" s="60" t="s">
        <v>635</v>
      </c>
      <c r="C210" s="48"/>
      <c r="D210" s="59"/>
      <c r="E210" s="14"/>
      <c r="F210" s="14"/>
      <c r="G210" s="20"/>
      <c r="H210" s="83" t="s">
        <v>34</v>
      </c>
      <c r="I210" s="21"/>
      <c r="K210" s="19"/>
      <c r="L210" s="14"/>
      <c r="M210" s="15"/>
      <c r="N210" s="14"/>
      <c r="O210" s="14"/>
      <c r="P210" s="14"/>
    </row>
    <row r="211" spans="1:16" ht="15">
      <c r="A211" s="43" t="s">
        <v>632</v>
      </c>
      <c r="B211" s="60" t="s">
        <v>636</v>
      </c>
      <c r="C211" s="66"/>
      <c r="D211" s="59"/>
      <c r="E211" s="14"/>
      <c r="F211" s="14"/>
      <c r="G211" s="20"/>
      <c r="H211" s="83" t="s">
        <v>38</v>
      </c>
      <c r="I211" s="21"/>
      <c r="K211" s="19"/>
      <c r="L211" s="14"/>
      <c r="M211" s="15"/>
      <c r="N211" s="14"/>
      <c r="O211" s="14"/>
      <c r="P211" s="14"/>
    </row>
    <row r="212" spans="1:16" ht="15.75">
      <c r="A212" s="42" t="s">
        <v>20</v>
      </c>
      <c r="B212" s="68" t="s">
        <v>29</v>
      </c>
      <c r="C212" s="41" t="s">
        <v>501</v>
      </c>
      <c r="D212" s="41" t="s">
        <v>502</v>
      </c>
      <c r="E212" s="14"/>
      <c r="F212" s="14"/>
      <c r="G212" s="20"/>
      <c r="H212" s="83" t="s">
        <v>42</v>
      </c>
      <c r="I212" s="21"/>
      <c r="K212" s="19"/>
      <c r="L212" s="14"/>
      <c r="M212" s="15"/>
      <c r="N212" s="14"/>
      <c r="O212" s="14"/>
      <c r="P212" s="14"/>
    </row>
    <row r="213" spans="1:16" ht="15">
      <c r="A213" s="62"/>
      <c r="B213" s="53" t="s">
        <v>637</v>
      </c>
      <c r="C213" s="49"/>
      <c r="D213" s="65"/>
      <c r="E213" s="14"/>
      <c r="F213" s="14"/>
      <c r="G213" s="20"/>
      <c r="H213" s="83" t="s">
        <v>31</v>
      </c>
      <c r="I213" s="21"/>
      <c r="K213" s="19"/>
      <c r="L213" s="14"/>
      <c r="M213" s="15"/>
      <c r="N213" s="14"/>
      <c r="O213" s="14"/>
      <c r="P213" s="14"/>
    </row>
    <row r="214" spans="1:16" ht="45">
      <c r="A214" s="70"/>
      <c r="B214" s="74" t="s">
        <v>638</v>
      </c>
      <c r="C214" s="72"/>
      <c r="D214" s="73"/>
      <c r="E214" s="14"/>
      <c r="F214" s="14"/>
      <c r="G214" s="20"/>
      <c r="H214" s="83" t="s">
        <v>39</v>
      </c>
      <c r="I214" s="21"/>
      <c r="K214" s="19"/>
      <c r="L214" s="14"/>
      <c r="M214" s="15"/>
      <c r="N214" s="14"/>
      <c r="O214" s="14"/>
      <c r="P214" s="14"/>
    </row>
    <row r="215" spans="1:16" ht="15">
      <c r="A215" s="43" t="s">
        <v>639</v>
      </c>
      <c r="B215" s="60" t="s">
        <v>648</v>
      </c>
      <c r="C215" s="66"/>
      <c r="D215" s="59"/>
      <c r="E215" s="14"/>
      <c r="F215" s="14"/>
      <c r="G215" s="20"/>
      <c r="H215" s="83" t="s">
        <v>37</v>
      </c>
      <c r="I215" s="21"/>
      <c r="K215" s="19"/>
      <c r="L215" s="14"/>
      <c r="M215" s="15"/>
      <c r="N215" s="14"/>
      <c r="O215" s="14"/>
      <c r="P215" s="14"/>
    </row>
    <row r="216" spans="1:16" ht="15">
      <c r="A216" s="43" t="s">
        <v>640</v>
      </c>
      <c r="B216" s="60" t="s">
        <v>647</v>
      </c>
      <c r="C216" s="66"/>
      <c r="D216" s="59"/>
      <c r="E216" s="14"/>
      <c r="F216" s="14"/>
      <c r="G216" s="20"/>
      <c r="H216" s="83" t="s">
        <v>29</v>
      </c>
      <c r="I216" s="21"/>
      <c r="K216" s="19"/>
      <c r="L216" s="14"/>
      <c r="M216" s="15"/>
      <c r="N216" s="14"/>
      <c r="O216" s="14"/>
      <c r="P216" s="14"/>
    </row>
    <row r="217" spans="1:16" ht="15">
      <c r="A217" s="43" t="s">
        <v>641</v>
      </c>
      <c r="B217" s="60" t="s">
        <v>646</v>
      </c>
      <c r="C217" s="66"/>
      <c r="D217" s="59"/>
      <c r="E217" s="14"/>
      <c r="F217" s="14"/>
      <c r="G217" s="20"/>
      <c r="H217" s="83" t="s">
        <v>233</v>
      </c>
      <c r="I217" s="21"/>
      <c r="K217" s="19"/>
      <c r="L217" s="14"/>
      <c r="M217" s="15"/>
      <c r="N217" s="14"/>
      <c r="O217" s="14"/>
      <c r="P217" s="14"/>
    </row>
    <row r="218" spans="1:16" ht="15">
      <c r="A218" s="43" t="s">
        <v>642</v>
      </c>
      <c r="B218" s="60" t="s">
        <v>645</v>
      </c>
      <c r="C218" s="66"/>
      <c r="D218" s="59"/>
      <c r="E218" s="14"/>
      <c r="F218" s="14"/>
      <c r="G218" s="20"/>
      <c r="H218" s="81" t="s">
        <v>776</v>
      </c>
      <c r="I218" s="21"/>
      <c r="K218" s="19"/>
      <c r="L218" s="14"/>
      <c r="M218" s="15"/>
      <c r="N218" s="14"/>
      <c r="O218" s="14"/>
      <c r="P218" s="14"/>
    </row>
    <row r="219" spans="1:16" ht="15">
      <c r="A219" s="43" t="s">
        <v>643</v>
      </c>
      <c r="B219" s="60" t="s">
        <v>769</v>
      </c>
      <c r="C219" s="66"/>
      <c r="D219" s="59"/>
      <c r="E219" s="14"/>
      <c r="F219" s="14"/>
      <c r="G219" s="20"/>
      <c r="H219" s="35"/>
      <c r="I219" s="21"/>
      <c r="K219" s="19"/>
      <c r="L219" s="14"/>
      <c r="M219" s="15"/>
      <c r="N219" s="14"/>
      <c r="O219" s="14"/>
      <c r="P219" s="14"/>
    </row>
    <row r="220" spans="1:16" ht="15">
      <c r="A220" s="43">
        <v>73</v>
      </c>
      <c r="B220" s="54" t="s">
        <v>644</v>
      </c>
      <c r="C220" s="66"/>
      <c r="D220" s="59"/>
      <c r="E220" s="14"/>
      <c r="F220" s="14"/>
      <c r="G220" s="20"/>
      <c r="H220" s="35"/>
      <c r="I220" s="21"/>
      <c r="K220" s="19"/>
      <c r="L220" s="14"/>
      <c r="M220" s="15"/>
      <c r="N220" s="14"/>
      <c r="O220" s="14"/>
      <c r="P220" s="14"/>
    </row>
    <row r="221" spans="1:16" ht="15">
      <c r="A221" s="62"/>
      <c r="B221" s="53" t="s">
        <v>649</v>
      </c>
      <c r="C221" s="49"/>
      <c r="D221" s="65"/>
      <c r="E221" s="14"/>
      <c r="F221" s="14"/>
      <c r="G221" s="20"/>
      <c r="H221" s="35"/>
      <c r="I221" s="21"/>
      <c r="K221" s="19"/>
      <c r="L221" s="14"/>
      <c r="M221" s="15"/>
      <c r="N221" s="14"/>
      <c r="O221" s="14"/>
      <c r="P221" s="14"/>
    </row>
    <row r="222" spans="1:16" ht="30">
      <c r="A222" s="43" t="s">
        <v>650</v>
      </c>
      <c r="B222" s="54" t="s">
        <v>651</v>
      </c>
      <c r="C222" s="48"/>
      <c r="D222" s="59"/>
      <c r="E222" s="14"/>
      <c r="F222" s="14"/>
      <c r="G222" s="20"/>
      <c r="H222" s="35"/>
      <c r="I222" s="21"/>
      <c r="K222" s="19"/>
      <c r="L222" s="14"/>
      <c r="M222" s="15"/>
      <c r="N222" s="14"/>
      <c r="O222" s="14"/>
      <c r="P222" s="14"/>
    </row>
    <row r="223" spans="1:16" ht="30">
      <c r="A223" s="43" t="s">
        <v>652</v>
      </c>
      <c r="B223" s="60" t="s">
        <v>665</v>
      </c>
      <c r="C223" s="76"/>
      <c r="D223" s="59"/>
      <c r="E223" s="14"/>
      <c r="F223" s="14"/>
      <c r="G223" s="20"/>
      <c r="H223" s="35"/>
      <c r="I223" s="21"/>
      <c r="K223" s="19"/>
      <c r="L223" s="14"/>
      <c r="M223" s="15"/>
      <c r="N223" s="14"/>
      <c r="O223" s="14"/>
      <c r="P223" s="14"/>
    </row>
    <row r="224" spans="1:16" ht="30">
      <c r="A224" s="43" t="s">
        <v>653</v>
      </c>
      <c r="B224" s="60" t="s">
        <v>770</v>
      </c>
      <c r="C224" s="66"/>
      <c r="D224" s="59"/>
      <c r="E224" s="14"/>
      <c r="F224" s="14"/>
      <c r="G224" s="20"/>
      <c r="H224" s="35"/>
      <c r="I224" s="21"/>
      <c r="J224" s="14"/>
      <c r="K224" s="19"/>
      <c r="L224" s="14"/>
      <c r="M224" s="15"/>
      <c r="N224" s="14"/>
      <c r="O224" s="14"/>
      <c r="P224" s="14"/>
    </row>
    <row r="225" spans="1:16" ht="30">
      <c r="A225" s="43" t="s">
        <v>654</v>
      </c>
      <c r="B225" s="54" t="s">
        <v>655</v>
      </c>
      <c r="C225" s="48"/>
      <c r="D225" s="59"/>
      <c r="E225" s="14"/>
      <c r="F225" s="14"/>
      <c r="G225" s="20"/>
      <c r="I225" s="21"/>
      <c r="J225" s="14"/>
      <c r="K225" s="19"/>
      <c r="L225" s="14"/>
      <c r="M225" s="15"/>
      <c r="N225" s="14"/>
      <c r="O225" s="14"/>
      <c r="P225" s="14"/>
    </row>
    <row r="226" spans="1:16" ht="30">
      <c r="A226" s="43" t="s">
        <v>656</v>
      </c>
      <c r="B226" s="60" t="s">
        <v>666</v>
      </c>
      <c r="C226" s="76"/>
      <c r="D226" s="59"/>
      <c r="E226" s="14"/>
      <c r="F226" s="14"/>
      <c r="G226" s="20"/>
      <c r="I226" s="21"/>
      <c r="J226" s="14"/>
      <c r="K226" s="19"/>
      <c r="L226" s="14"/>
      <c r="M226" s="15"/>
      <c r="N226" s="14"/>
      <c r="O226" s="14"/>
      <c r="P226" s="14"/>
    </row>
    <row r="227" spans="1:16" ht="15">
      <c r="A227" s="43" t="s">
        <v>657</v>
      </c>
      <c r="B227" s="60" t="s">
        <v>771</v>
      </c>
      <c r="C227" s="66"/>
      <c r="D227" s="59"/>
      <c r="E227" s="14"/>
      <c r="F227" s="14"/>
      <c r="G227" s="20"/>
      <c r="I227" s="21"/>
      <c r="J227" s="14"/>
      <c r="K227" s="19"/>
      <c r="L227" s="14"/>
      <c r="M227" s="15"/>
      <c r="N227" s="14"/>
      <c r="O227" s="14"/>
      <c r="P227" s="14"/>
    </row>
    <row r="228" spans="1:16" ht="30">
      <c r="A228" s="43">
        <v>76</v>
      </c>
      <c r="B228" s="54" t="s">
        <v>658</v>
      </c>
      <c r="C228" s="48"/>
      <c r="D228" s="59"/>
      <c r="E228" s="14"/>
      <c r="F228" s="14"/>
      <c r="G228" s="20"/>
      <c r="I228" s="21"/>
      <c r="J228" s="14"/>
      <c r="K228" s="19"/>
      <c r="L228" s="14"/>
      <c r="M228" s="15"/>
      <c r="N228" s="14"/>
      <c r="O228" s="14"/>
      <c r="P228" s="14"/>
    </row>
    <row r="229" spans="1:16" ht="30">
      <c r="A229" s="43">
        <v>77</v>
      </c>
      <c r="B229" s="54" t="s">
        <v>659</v>
      </c>
      <c r="C229" s="48"/>
      <c r="D229" s="59"/>
      <c r="E229" s="14"/>
      <c r="F229" s="14"/>
      <c r="G229" s="20"/>
      <c r="I229" s="21"/>
      <c r="J229" s="14"/>
      <c r="K229" s="19"/>
      <c r="L229" s="14"/>
      <c r="M229" s="15"/>
      <c r="N229" s="14"/>
      <c r="O229" s="14"/>
      <c r="P229" s="14"/>
    </row>
    <row r="230" spans="1:16" ht="30">
      <c r="A230" s="43">
        <v>78</v>
      </c>
      <c r="B230" s="54" t="s">
        <v>772</v>
      </c>
      <c r="C230" s="66"/>
      <c r="D230" s="59"/>
      <c r="E230" s="14"/>
      <c r="F230" s="14"/>
      <c r="G230" s="20"/>
      <c r="I230" s="21"/>
      <c r="J230" s="14"/>
      <c r="K230" s="19"/>
      <c r="L230" s="14"/>
      <c r="M230" s="15"/>
      <c r="N230" s="14"/>
      <c r="O230" s="14"/>
      <c r="P230" s="14"/>
    </row>
    <row r="231" spans="1:16" ht="15">
      <c r="A231" s="43">
        <v>79</v>
      </c>
      <c r="B231" s="54" t="s">
        <v>660</v>
      </c>
      <c r="C231" s="48"/>
      <c r="D231" s="59"/>
      <c r="E231" s="14"/>
      <c r="F231" s="14"/>
      <c r="G231" s="20"/>
      <c r="I231" s="21"/>
      <c r="J231" s="14"/>
      <c r="K231" s="19"/>
      <c r="L231" s="14"/>
      <c r="M231" s="15"/>
      <c r="N231" s="14"/>
      <c r="O231" s="14"/>
      <c r="P231" s="14"/>
    </row>
    <row r="232" spans="1:16" ht="15">
      <c r="A232" s="43">
        <v>80</v>
      </c>
      <c r="B232" s="54" t="s">
        <v>661</v>
      </c>
      <c r="C232" s="48"/>
      <c r="D232" s="59"/>
      <c r="E232" s="14"/>
      <c r="F232" s="14"/>
      <c r="G232" s="20"/>
      <c r="I232" s="21"/>
      <c r="J232" s="14"/>
      <c r="K232" s="19"/>
      <c r="L232" s="14"/>
      <c r="M232" s="15"/>
      <c r="N232" s="14"/>
      <c r="O232" s="14"/>
      <c r="P232" s="14"/>
    </row>
    <row r="233" spans="1:16" ht="15">
      <c r="A233" s="43">
        <v>81</v>
      </c>
      <c r="B233" s="54" t="s">
        <v>662</v>
      </c>
      <c r="C233" s="48"/>
      <c r="D233" s="59"/>
      <c r="E233" s="14"/>
      <c r="F233" s="14"/>
      <c r="G233" s="20"/>
      <c r="I233" s="21"/>
      <c r="J233" s="14"/>
      <c r="K233" s="19"/>
      <c r="L233" s="14"/>
      <c r="M233" s="15"/>
      <c r="N233" s="14"/>
      <c r="O233" s="14"/>
      <c r="P233" s="14"/>
    </row>
    <row r="234" spans="1:16" ht="30">
      <c r="A234" s="43">
        <v>82</v>
      </c>
      <c r="B234" s="54" t="s">
        <v>663</v>
      </c>
      <c r="C234" s="48"/>
      <c r="D234" s="59"/>
      <c r="E234" s="14"/>
      <c r="F234" s="14"/>
      <c r="G234" s="14"/>
      <c r="H234" s="14"/>
      <c r="I234" s="14"/>
      <c r="J234" s="14"/>
      <c r="K234" s="14"/>
      <c r="L234" s="14"/>
      <c r="M234" s="15"/>
      <c r="N234" s="14"/>
      <c r="O234" s="14"/>
      <c r="P234" s="14"/>
    </row>
    <row r="235" spans="1:16" ht="15">
      <c r="A235" s="43">
        <v>83</v>
      </c>
      <c r="B235" s="54" t="s">
        <v>664</v>
      </c>
      <c r="C235" s="48"/>
      <c r="D235" s="59"/>
      <c r="E235" s="14"/>
      <c r="F235" s="14"/>
      <c r="G235" s="14"/>
      <c r="H235" s="14"/>
      <c r="I235" s="14"/>
      <c r="J235" s="14"/>
      <c r="K235" s="14"/>
      <c r="L235" s="14"/>
      <c r="M235" s="15"/>
      <c r="N235" s="14"/>
      <c r="O235" s="14"/>
      <c r="P235" s="14"/>
    </row>
    <row r="236" spans="1:16" ht="15">
      <c r="A236" s="62"/>
      <c r="B236" s="53" t="s">
        <v>667</v>
      </c>
      <c r="C236" s="49"/>
      <c r="D236" s="65"/>
      <c r="E236" s="14"/>
      <c r="F236" s="14"/>
      <c r="G236" s="14"/>
      <c r="H236" s="14"/>
      <c r="I236" s="14"/>
      <c r="J236" s="14"/>
      <c r="K236" s="14"/>
      <c r="L236" s="14"/>
      <c r="M236" s="15"/>
      <c r="N236" s="14"/>
      <c r="O236" s="14"/>
      <c r="P236" s="14"/>
    </row>
    <row r="237" spans="1:16" ht="15">
      <c r="A237" s="43" t="s">
        <v>668</v>
      </c>
      <c r="B237" s="54" t="s">
        <v>669</v>
      </c>
      <c r="C237" s="48"/>
      <c r="D237" s="59"/>
      <c r="E237" s="14"/>
      <c r="F237" s="14"/>
      <c r="G237" s="14"/>
      <c r="H237" s="14"/>
      <c r="I237" s="14"/>
      <c r="J237" s="14"/>
      <c r="K237" s="14"/>
      <c r="L237" s="14"/>
      <c r="M237" s="15"/>
      <c r="N237" s="14"/>
      <c r="O237" s="14"/>
      <c r="P237" s="14"/>
    </row>
    <row r="238" spans="1:16" ht="15">
      <c r="A238" s="43" t="s">
        <v>670</v>
      </c>
      <c r="B238" s="60" t="s">
        <v>693</v>
      </c>
      <c r="C238" s="76"/>
      <c r="D238" s="59"/>
      <c r="E238" s="14"/>
      <c r="F238" s="14"/>
      <c r="G238" s="14"/>
      <c r="H238" s="14"/>
      <c r="I238" s="14"/>
      <c r="J238" s="14"/>
      <c r="K238" s="14"/>
      <c r="L238" s="14"/>
      <c r="M238" s="15"/>
      <c r="N238" s="14"/>
      <c r="O238" s="14"/>
      <c r="P238" s="14"/>
    </row>
    <row r="239" spans="1:16" ht="15">
      <c r="A239" s="43" t="s">
        <v>671</v>
      </c>
      <c r="B239" s="54" t="s">
        <v>672</v>
      </c>
      <c r="C239" s="48"/>
      <c r="D239" s="59"/>
      <c r="E239" s="14"/>
      <c r="F239" s="14"/>
      <c r="G239" s="14"/>
      <c r="H239" s="14"/>
      <c r="I239" s="14"/>
      <c r="J239" s="14"/>
      <c r="K239" s="14"/>
      <c r="L239" s="14"/>
      <c r="M239" s="15"/>
      <c r="N239" s="14"/>
      <c r="O239" s="14"/>
      <c r="P239" s="14"/>
    </row>
    <row r="240" spans="1:16" ht="15">
      <c r="A240" s="43" t="s">
        <v>673</v>
      </c>
      <c r="B240" s="60" t="s">
        <v>693</v>
      </c>
      <c r="C240" s="76"/>
      <c r="D240" s="59"/>
      <c r="E240" s="14"/>
      <c r="F240" s="14"/>
      <c r="G240" s="14"/>
      <c r="H240" s="14"/>
      <c r="I240" s="14"/>
      <c r="J240" s="14"/>
      <c r="K240" s="14"/>
      <c r="L240" s="14"/>
      <c r="M240" s="15"/>
      <c r="N240" s="14"/>
      <c r="O240" s="14"/>
      <c r="P240" s="14"/>
    </row>
    <row r="241" spans="1:16" ht="15">
      <c r="A241" s="43" t="s">
        <v>674</v>
      </c>
      <c r="B241" s="54" t="s">
        <v>675</v>
      </c>
      <c r="C241" s="48"/>
      <c r="D241" s="59"/>
      <c r="E241" s="14"/>
      <c r="F241" s="14"/>
      <c r="G241" s="14"/>
      <c r="H241" s="14"/>
      <c r="I241" s="14"/>
      <c r="J241" s="14"/>
      <c r="K241" s="14"/>
      <c r="L241" s="14"/>
      <c r="M241" s="15"/>
      <c r="N241" s="14"/>
      <c r="O241" s="14"/>
      <c r="P241" s="14"/>
    </row>
    <row r="242" spans="1:16" ht="15">
      <c r="A242" s="43" t="s">
        <v>676</v>
      </c>
      <c r="B242" s="60" t="s">
        <v>693</v>
      </c>
      <c r="C242" s="76"/>
      <c r="D242" s="59"/>
      <c r="E242" s="14"/>
      <c r="F242" s="14"/>
      <c r="G242" s="14"/>
      <c r="H242" s="14"/>
      <c r="I242" s="14"/>
      <c r="J242" s="14"/>
      <c r="K242" s="14"/>
      <c r="L242" s="14"/>
      <c r="M242" s="15"/>
      <c r="N242" s="14"/>
      <c r="O242" s="14"/>
      <c r="P242" s="14"/>
    </row>
    <row r="243" spans="1:16" ht="15">
      <c r="A243" s="43" t="s">
        <v>677</v>
      </c>
      <c r="B243" s="54" t="s">
        <v>678</v>
      </c>
      <c r="C243" s="48"/>
      <c r="D243" s="59"/>
      <c r="E243" s="14"/>
      <c r="F243" s="14"/>
      <c r="G243" s="14"/>
      <c r="H243" s="14"/>
      <c r="I243" s="14"/>
      <c r="J243" s="14"/>
      <c r="K243" s="14"/>
      <c r="L243" s="14"/>
      <c r="M243" s="15"/>
      <c r="N243" s="14"/>
      <c r="O243" s="14"/>
      <c r="P243" s="14"/>
    </row>
    <row r="244" spans="1:16" ht="15">
      <c r="A244" s="43" t="s">
        <v>679</v>
      </c>
      <c r="B244" s="60" t="s">
        <v>693</v>
      </c>
      <c r="C244" s="76"/>
      <c r="D244" s="59"/>
      <c r="E244" s="14"/>
      <c r="F244" s="14"/>
      <c r="G244" s="14"/>
      <c r="H244" s="14"/>
      <c r="I244" s="14"/>
      <c r="J244" s="14"/>
      <c r="K244" s="14"/>
      <c r="L244" s="14"/>
      <c r="M244" s="15"/>
      <c r="N244" s="14"/>
      <c r="O244" s="14"/>
      <c r="P244" s="14"/>
    </row>
    <row r="245" spans="1:16" ht="15">
      <c r="A245" s="43" t="s">
        <v>680</v>
      </c>
      <c r="B245" s="54" t="s">
        <v>681</v>
      </c>
      <c r="C245" s="48"/>
      <c r="D245" s="59"/>
      <c r="E245" s="14"/>
      <c r="F245" s="14"/>
      <c r="G245" s="14"/>
      <c r="H245" s="14"/>
      <c r="I245" s="14"/>
      <c r="J245" s="14"/>
      <c r="K245" s="14"/>
      <c r="L245" s="14"/>
      <c r="M245" s="15"/>
      <c r="N245" s="14"/>
      <c r="O245" s="14"/>
      <c r="P245" s="14"/>
    </row>
    <row r="246" spans="1:16" ht="15">
      <c r="A246" s="43" t="s">
        <v>682</v>
      </c>
      <c r="B246" s="60" t="s">
        <v>693</v>
      </c>
      <c r="C246" s="76"/>
      <c r="D246" s="59"/>
      <c r="E246" s="14"/>
      <c r="F246" s="14"/>
      <c r="G246" s="14"/>
      <c r="H246" s="14"/>
      <c r="I246" s="14"/>
      <c r="J246" s="14"/>
      <c r="K246" s="14"/>
      <c r="L246" s="14"/>
      <c r="M246" s="15"/>
      <c r="N246" s="14"/>
      <c r="O246" s="14"/>
      <c r="P246" s="14"/>
    </row>
    <row r="247" spans="1:16" ht="15">
      <c r="A247" s="43" t="s">
        <v>683</v>
      </c>
      <c r="B247" s="54" t="s">
        <v>684</v>
      </c>
      <c r="C247" s="48"/>
      <c r="D247" s="59"/>
      <c r="E247" s="14"/>
      <c r="F247" s="14"/>
      <c r="G247" s="14"/>
      <c r="H247" s="14"/>
      <c r="I247" s="14"/>
      <c r="J247" s="14"/>
      <c r="K247" s="14"/>
      <c r="L247" s="14"/>
      <c r="M247" s="15"/>
      <c r="N247" s="14"/>
      <c r="O247" s="14"/>
      <c r="P247" s="14"/>
    </row>
    <row r="248" spans="1:16" ht="15">
      <c r="A248" s="43" t="s">
        <v>685</v>
      </c>
      <c r="B248" s="60" t="s">
        <v>693</v>
      </c>
      <c r="C248" s="76"/>
      <c r="D248" s="59"/>
      <c r="E248" s="14"/>
      <c r="F248" s="14"/>
      <c r="G248" s="14"/>
      <c r="H248" s="14"/>
      <c r="I248" s="14"/>
      <c r="J248" s="14"/>
      <c r="K248" s="14"/>
      <c r="L248" s="14"/>
      <c r="M248" s="15"/>
      <c r="N248" s="14"/>
      <c r="O248" s="14"/>
      <c r="P248" s="14"/>
    </row>
    <row r="249" spans="1:16" ht="15">
      <c r="A249" s="43" t="s">
        <v>686</v>
      </c>
      <c r="B249" s="54" t="s">
        <v>687</v>
      </c>
      <c r="C249" s="48"/>
      <c r="D249" s="59"/>
      <c r="E249" s="14"/>
      <c r="F249" s="14"/>
      <c r="G249" s="14"/>
      <c r="H249" s="14"/>
      <c r="I249" s="14"/>
      <c r="J249" s="14"/>
      <c r="K249" s="14"/>
      <c r="L249" s="14"/>
      <c r="M249" s="15"/>
      <c r="N249" s="14"/>
      <c r="O249" s="14"/>
      <c r="P249" s="14"/>
    </row>
    <row r="250" spans="1:16" ht="15">
      <c r="A250" s="43" t="s">
        <v>688</v>
      </c>
      <c r="B250" s="60" t="s">
        <v>693</v>
      </c>
      <c r="C250" s="76"/>
      <c r="D250" s="59"/>
      <c r="E250" s="14"/>
      <c r="F250" s="14"/>
      <c r="G250" s="14"/>
      <c r="H250" s="14"/>
      <c r="I250" s="14"/>
      <c r="J250" s="14"/>
      <c r="K250" s="14"/>
      <c r="L250" s="14"/>
      <c r="M250" s="15"/>
      <c r="N250" s="14"/>
      <c r="O250" s="14"/>
      <c r="P250" s="14"/>
    </row>
    <row r="251" spans="1:16" ht="15">
      <c r="A251" s="43" t="s">
        <v>689</v>
      </c>
      <c r="B251" s="54" t="s">
        <v>690</v>
      </c>
      <c r="C251" s="48"/>
      <c r="D251" s="59"/>
      <c r="E251" s="14"/>
      <c r="F251" s="14"/>
      <c r="G251" s="14"/>
      <c r="H251" s="14"/>
      <c r="I251" s="14"/>
      <c r="J251" s="14"/>
      <c r="K251" s="14"/>
      <c r="L251" s="14"/>
      <c r="M251" s="15"/>
      <c r="N251" s="14"/>
      <c r="O251" s="14"/>
      <c r="P251" s="14"/>
    </row>
    <row r="252" spans="1:16" ht="15">
      <c r="A252" s="43" t="s">
        <v>691</v>
      </c>
      <c r="B252" s="60" t="s">
        <v>694</v>
      </c>
      <c r="C252" s="48"/>
      <c r="D252" s="59"/>
      <c r="E252" s="14"/>
      <c r="F252" s="14"/>
      <c r="G252" s="14"/>
      <c r="H252" s="14"/>
      <c r="I252" s="14"/>
      <c r="J252" s="14"/>
      <c r="K252" s="14"/>
      <c r="L252" s="14"/>
      <c r="M252" s="15"/>
      <c r="N252" s="14"/>
      <c r="O252" s="14"/>
      <c r="P252" s="14"/>
    </row>
    <row r="253" spans="1:16" ht="15">
      <c r="A253" s="43" t="s">
        <v>692</v>
      </c>
      <c r="B253" s="60" t="s">
        <v>695</v>
      </c>
      <c r="C253" s="66"/>
      <c r="D253" s="59"/>
      <c r="E253" s="14"/>
      <c r="F253" s="14"/>
      <c r="G253" s="14"/>
      <c r="H253" s="14"/>
      <c r="I253" s="14"/>
      <c r="J253" s="14"/>
      <c r="K253" s="14"/>
      <c r="L253" s="14"/>
      <c r="M253" s="15"/>
      <c r="N253" s="14"/>
      <c r="O253" s="14"/>
      <c r="P253" s="14"/>
    </row>
    <row r="254" spans="1:16" ht="30" customHeight="1">
      <c r="A254" s="42" t="s">
        <v>20</v>
      </c>
      <c r="B254" s="68" t="s">
        <v>779</v>
      </c>
      <c r="C254" s="41" t="s">
        <v>501</v>
      </c>
      <c r="D254" s="41" t="s">
        <v>502</v>
      </c>
      <c r="E254" s="14"/>
      <c r="F254" s="14"/>
      <c r="G254" s="14"/>
      <c r="H254" s="14"/>
      <c r="I254" s="14"/>
      <c r="J254" s="14"/>
      <c r="K254" s="14"/>
      <c r="L254" s="14"/>
      <c r="M254" s="15"/>
      <c r="N254" s="14"/>
      <c r="O254" s="14"/>
      <c r="P254" s="14"/>
    </row>
    <row r="255" spans="1:16" ht="15">
      <c r="A255" s="270" t="s">
        <v>780</v>
      </c>
      <c r="B255" s="271"/>
      <c r="C255" s="271"/>
      <c r="D255" s="272"/>
      <c r="E255" s="14"/>
      <c r="F255" s="14"/>
      <c r="G255" s="14"/>
      <c r="H255" s="14"/>
      <c r="I255" s="14"/>
      <c r="J255" s="14"/>
      <c r="K255" s="14"/>
      <c r="L255" s="14"/>
      <c r="M255" s="15"/>
      <c r="N255" s="14"/>
      <c r="O255" s="14"/>
      <c r="P255" s="14"/>
    </row>
    <row r="256" spans="1:16" ht="45">
      <c r="A256" s="70"/>
      <c r="B256" s="94" t="s">
        <v>781</v>
      </c>
      <c r="C256" s="48"/>
      <c r="D256" s="59"/>
      <c r="E256" s="14"/>
      <c r="F256" s="14"/>
      <c r="G256" s="14"/>
      <c r="H256" s="14"/>
      <c r="I256" s="14"/>
      <c r="J256" s="14"/>
      <c r="K256" s="14"/>
      <c r="L256" s="14"/>
      <c r="M256" s="15"/>
      <c r="N256" s="14"/>
      <c r="O256" s="14"/>
      <c r="P256" s="14"/>
    </row>
    <row r="257" spans="1:16" ht="15">
      <c r="A257" s="43" t="s">
        <v>696</v>
      </c>
      <c r="B257" s="54" t="s">
        <v>697</v>
      </c>
      <c r="C257" s="48"/>
      <c r="D257" s="59"/>
      <c r="E257" s="14"/>
      <c r="F257" s="14"/>
      <c r="G257" s="14"/>
      <c r="H257" s="14"/>
      <c r="I257" s="14"/>
      <c r="J257" s="14"/>
      <c r="K257" s="14"/>
      <c r="L257" s="14"/>
      <c r="M257" s="15"/>
      <c r="N257" s="14"/>
      <c r="O257" s="14"/>
      <c r="P257" s="14"/>
    </row>
    <row r="258" spans="1:16" ht="15">
      <c r="A258" s="43" t="s">
        <v>698</v>
      </c>
      <c r="B258" s="54" t="s">
        <v>699</v>
      </c>
      <c r="C258" s="48"/>
      <c r="D258" s="59"/>
      <c r="E258" s="14"/>
      <c r="F258" s="14"/>
      <c r="G258" s="14"/>
      <c r="H258" s="14"/>
      <c r="I258" s="14"/>
      <c r="J258" s="14"/>
      <c r="K258" s="14"/>
      <c r="L258" s="14"/>
      <c r="M258" s="15"/>
      <c r="N258" s="14"/>
      <c r="O258" s="14"/>
      <c r="P258" s="14"/>
    </row>
    <row r="259" spans="1:16" ht="15">
      <c r="A259" s="43" t="s">
        <v>700</v>
      </c>
      <c r="B259" s="54" t="s">
        <v>701</v>
      </c>
      <c r="C259" s="48"/>
      <c r="D259" s="59"/>
      <c r="E259" s="14"/>
      <c r="F259" s="14"/>
      <c r="G259" s="14"/>
      <c r="H259" s="14"/>
      <c r="I259" s="14"/>
      <c r="J259" s="14"/>
      <c r="K259" s="14"/>
      <c r="L259" s="14"/>
      <c r="M259" s="15"/>
      <c r="N259" s="14"/>
      <c r="O259" s="14"/>
      <c r="P259" s="14"/>
    </row>
    <row r="260" spans="1:16" ht="15">
      <c r="A260" s="43" t="s">
        <v>702</v>
      </c>
      <c r="B260" s="54" t="s">
        <v>703</v>
      </c>
      <c r="C260" s="48"/>
      <c r="D260" s="59"/>
      <c r="E260" s="14"/>
      <c r="F260" s="14"/>
      <c r="G260" s="14"/>
      <c r="H260" s="14"/>
      <c r="I260" s="14"/>
      <c r="J260" s="14"/>
      <c r="K260" s="14"/>
      <c r="L260" s="14"/>
      <c r="M260" s="15"/>
      <c r="N260" s="14"/>
      <c r="O260" s="14"/>
      <c r="P260" s="14"/>
    </row>
    <row r="261" spans="1:16" ht="15">
      <c r="A261" s="43" t="s">
        <v>704</v>
      </c>
      <c r="B261" s="54" t="s">
        <v>705</v>
      </c>
      <c r="C261" s="48"/>
      <c r="D261" s="59"/>
      <c r="E261" s="14"/>
      <c r="F261" s="14"/>
      <c r="G261" s="14"/>
      <c r="H261" s="14"/>
      <c r="I261" s="14"/>
      <c r="J261" s="14"/>
      <c r="K261" s="14"/>
      <c r="L261" s="14"/>
      <c r="M261" s="15"/>
      <c r="N261" s="14"/>
      <c r="O261" s="14"/>
      <c r="P261" s="14"/>
    </row>
    <row r="262" spans="1:16" ht="15">
      <c r="A262" s="43" t="s">
        <v>782</v>
      </c>
      <c r="B262" s="54" t="s">
        <v>783</v>
      </c>
      <c r="C262" s="95"/>
      <c r="D262" s="59"/>
      <c r="E262" s="14"/>
      <c r="F262" s="14"/>
      <c r="G262" s="14"/>
      <c r="H262" s="14"/>
      <c r="I262" s="14"/>
      <c r="J262" s="14"/>
      <c r="K262" s="14"/>
      <c r="L262" s="14"/>
      <c r="M262" s="15"/>
      <c r="N262" s="14"/>
      <c r="O262" s="14"/>
      <c r="P262" s="14"/>
    </row>
    <row r="263" spans="1:16" ht="15">
      <c r="A263" s="43" t="s">
        <v>784</v>
      </c>
      <c r="B263" s="54" t="s">
        <v>812</v>
      </c>
      <c r="C263" s="95"/>
      <c r="D263" s="59"/>
      <c r="E263" s="14"/>
      <c r="F263" s="14"/>
      <c r="G263" s="14"/>
      <c r="H263" s="14"/>
      <c r="I263" s="14"/>
      <c r="J263" s="14"/>
      <c r="K263" s="14"/>
      <c r="L263" s="14"/>
      <c r="M263" s="15"/>
      <c r="N263" s="14"/>
      <c r="O263" s="14"/>
      <c r="P263" s="14"/>
    </row>
    <row r="264" spans="1:16" ht="15">
      <c r="A264" s="43" t="s">
        <v>785</v>
      </c>
      <c r="B264" s="54" t="s">
        <v>786</v>
      </c>
      <c r="C264" s="95"/>
      <c r="D264" s="59"/>
      <c r="E264" s="14"/>
      <c r="F264" s="14"/>
      <c r="G264" s="14"/>
      <c r="H264" s="14"/>
      <c r="I264" s="14"/>
      <c r="J264" s="14"/>
      <c r="K264" s="14"/>
      <c r="L264" s="14"/>
      <c r="M264" s="15"/>
      <c r="N264" s="14"/>
      <c r="O264" s="14"/>
      <c r="P264" s="14"/>
    </row>
    <row r="265" spans="1:16" ht="30">
      <c r="A265" s="43" t="s">
        <v>1237</v>
      </c>
      <c r="B265" s="54" t="s">
        <v>787</v>
      </c>
      <c r="C265" s="95"/>
      <c r="D265" s="59"/>
      <c r="E265" s="14"/>
      <c r="F265" s="14"/>
      <c r="G265" s="14"/>
      <c r="H265" s="14"/>
      <c r="I265" s="14"/>
      <c r="J265" s="14"/>
      <c r="K265" s="14"/>
      <c r="L265" s="14"/>
      <c r="M265" s="15"/>
      <c r="N265" s="14"/>
      <c r="O265" s="14"/>
      <c r="P265" s="14"/>
    </row>
    <row r="266" spans="1:16" ht="15">
      <c r="A266" s="311" t="s">
        <v>788</v>
      </c>
      <c r="B266" s="312"/>
      <c r="C266" s="312"/>
      <c r="D266" s="313"/>
      <c r="E266" s="14"/>
      <c r="F266" s="14"/>
      <c r="G266" s="14"/>
      <c r="H266" s="14"/>
      <c r="I266" s="14"/>
      <c r="J266" s="14"/>
      <c r="K266" s="14"/>
      <c r="L266" s="14"/>
      <c r="M266" s="15"/>
      <c r="N266" s="14"/>
      <c r="O266" s="14"/>
      <c r="P266" s="14"/>
    </row>
    <row r="267" spans="1:16" ht="30">
      <c r="A267" s="43" t="s">
        <v>706</v>
      </c>
      <c r="B267" s="54" t="s">
        <v>789</v>
      </c>
      <c r="C267" s="95"/>
      <c r="D267" s="59"/>
      <c r="E267" s="14"/>
      <c r="F267" s="14"/>
      <c r="G267" s="14"/>
      <c r="H267" s="14"/>
      <c r="I267" s="14"/>
      <c r="J267" s="14"/>
      <c r="K267" s="14"/>
      <c r="L267" s="14"/>
      <c r="M267" s="15"/>
      <c r="N267" s="14"/>
      <c r="O267" s="14"/>
      <c r="P267" s="14"/>
    </row>
    <row r="268" spans="1:16" ht="30">
      <c r="A268" s="43" t="s">
        <v>707</v>
      </c>
      <c r="B268" s="54" t="s">
        <v>813</v>
      </c>
      <c r="C268" s="95"/>
      <c r="D268" s="59"/>
      <c r="E268" s="14"/>
      <c r="F268" s="14"/>
      <c r="G268" s="14"/>
      <c r="H268" s="14"/>
      <c r="I268" s="14"/>
      <c r="J268" s="14"/>
      <c r="K268" s="14"/>
      <c r="L268" s="14"/>
      <c r="M268" s="15"/>
      <c r="N268" s="14"/>
      <c r="O268" s="14"/>
      <c r="P268" s="14"/>
    </row>
    <row r="269" spans="1:16" ht="15">
      <c r="A269" s="43"/>
      <c r="B269" s="54" t="s">
        <v>790</v>
      </c>
      <c r="C269" s="95"/>
      <c r="D269" s="59"/>
      <c r="E269" s="14"/>
      <c r="F269" s="14"/>
      <c r="G269" s="14"/>
      <c r="H269" s="14"/>
      <c r="I269" s="14"/>
      <c r="J269" s="14"/>
      <c r="K269" s="14"/>
      <c r="L269" s="14"/>
      <c r="M269" s="15"/>
      <c r="N269" s="14"/>
      <c r="O269" s="14"/>
      <c r="P269" s="14"/>
    </row>
    <row r="270" spans="1:16" ht="15">
      <c r="A270" s="43" t="s">
        <v>708</v>
      </c>
      <c r="B270" s="54" t="s">
        <v>791</v>
      </c>
      <c r="C270" s="95"/>
      <c r="D270" s="59"/>
      <c r="E270" s="14"/>
      <c r="F270" s="14"/>
      <c r="G270" s="14"/>
      <c r="H270" s="14"/>
      <c r="I270" s="14"/>
      <c r="J270" s="14"/>
      <c r="K270" s="14"/>
      <c r="L270" s="14"/>
      <c r="M270" s="15"/>
      <c r="N270" s="14"/>
      <c r="O270" s="14"/>
      <c r="P270" s="14"/>
    </row>
    <row r="271" spans="1:16" ht="15">
      <c r="A271" s="43" t="s">
        <v>792</v>
      </c>
      <c r="B271" s="54" t="s">
        <v>697</v>
      </c>
      <c r="C271" s="95"/>
      <c r="D271" s="59"/>
      <c r="E271" s="14"/>
      <c r="F271" s="14"/>
      <c r="G271" s="14"/>
      <c r="H271" s="14"/>
      <c r="I271" s="14"/>
      <c r="J271" s="14"/>
      <c r="K271" s="14"/>
      <c r="L271" s="14"/>
      <c r="M271" s="15"/>
      <c r="N271" s="14"/>
      <c r="O271" s="14"/>
      <c r="P271" s="14"/>
    </row>
    <row r="272" spans="1:16" ht="15">
      <c r="A272" s="43" t="s">
        <v>793</v>
      </c>
      <c r="B272" s="54" t="s">
        <v>699</v>
      </c>
      <c r="C272" s="95"/>
      <c r="D272" s="59"/>
      <c r="E272" s="14"/>
      <c r="F272" s="14"/>
      <c r="G272" s="14"/>
      <c r="H272" s="14"/>
      <c r="I272" s="14"/>
      <c r="J272" s="14"/>
      <c r="K272" s="14"/>
      <c r="L272" s="14"/>
      <c r="M272" s="15"/>
      <c r="N272" s="14"/>
      <c r="O272" s="14"/>
      <c r="P272" s="14"/>
    </row>
    <row r="273" spans="1:16" ht="15">
      <c r="A273" s="43" t="s">
        <v>794</v>
      </c>
      <c r="B273" s="54" t="s">
        <v>701</v>
      </c>
      <c r="C273" s="95"/>
      <c r="D273" s="59"/>
      <c r="E273" s="14"/>
      <c r="F273" s="14"/>
      <c r="G273" s="14"/>
      <c r="H273" s="14"/>
      <c r="I273" s="14"/>
      <c r="J273" s="14"/>
      <c r="K273" s="14"/>
      <c r="L273" s="14"/>
      <c r="M273" s="15"/>
      <c r="N273" s="14"/>
      <c r="O273" s="14"/>
      <c r="P273" s="14"/>
    </row>
    <row r="274" spans="1:16" ht="15">
      <c r="A274" s="43" t="s">
        <v>795</v>
      </c>
      <c r="B274" s="54" t="s">
        <v>703</v>
      </c>
      <c r="C274" s="95"/>
      <c r="D274" s="59"/>
      <c r="E274" s="14"/>
      <c r="F274" s="14"/>
      <c r="G274" s="14"/>
      <c r="H274" s="14"/>
      <c r="I274" s="14"/>
      <c r="J274" s="14"/>
      <c r="K274" s="14"/>
      <c r="L274" s="14"/>
      <c r="M274" s="15"/>
      <c r="N274" s="14"/>
      <c r="O274" s="14"/>
      <c r="P274" s="14"/>
    </row>
    <row r="275" spans="1:16" ht="15">
      <c r="A275" s="43" t="s">
        <v>796</v>
      </c>
      <c r="B275" s="54" t="s">
        <v>705</v>
      </c>
      <c r="C275" s="95"/>
      <c r="D275" s="59"/>
      <c r="E275" s="14"/>
      <c r="F275" s="14"/>
      <c r="G275" s="14"/>
      <c r="H275" s="14"/>
      <c r="I275" s="14"/>
      <c r="J275" s="14"/>
      <c r="K275" s="14"/>
      <c r="L275" s="14"/>
      <c r="M275" s="15"/>
      <c r="N275" s="14"/>
      <c r="O275" s="14"/>
      <c r="P275" s="14"/>
    </row>
    <row r="276" spans="1:16" ht="15">
      <c r="A276" s="43" t="s">
        <v>797</v>
      </c>
      <c r="B276" s="54" t="s">
        <v>783</v>
      </c>
      <c r="C276" s="95"/>
      <c r="D276" s="59"/>
      <c r="E276" s="14"/>
      <c r="F276" s="14"/>
      <c r="G276" s="14"/>
      <c r="H276" s="14"/>
      <c r="I276" s="14"/>
      <c r="J276" s="14"/>
      <c r="K276" s="14"/>
      <c r="L276" s="14"/>
      <c r="M276" s="15"/>
      <c r="N276" s="14"/>
      <c r="O276" s="14"/>
      <c r="P276" s="14"/>
    </row>
    <row r="277" spans="1:16" ht="30">
      <c r="A277" s="43" t="s">
        <v>708</v>
      </c>
      <c r="B277" s="54" t="s">
        <v>798</v>
      </c>
      <c r="C277" s="95"/>
      <c r="D277" s="59"/>
      <c r="E277" s="14"/>
      <c r="F277" s="14"/>
      <c r="G277" s="14"/>
      <c r="H277" s="14"/>
      <c r="I277" s="14"/>
      <c r="J277" s="14"/>
      <c r="K277" s="14"/>
      <c r="L277" s="14"/>
      <c r="M277" s="15"/>
      <c r="N277" s="14"/>
      <c r="O277" s="14"/>
      <c r="P277" s="14"/>
    </row>
    <row r="278" spans="1:16" ht="30">
      <c r="A278" s="43" t="s">
        <v>792</v>
      </c>
      <c r="B278" s="54" t="s">
        <v>814</v>
      </c>
      <c r="C278" s="95"/>
      <c r="D278" s="59"/>
      <c r="E278" s="14"/>
      <c r="F278" s="14"/>
      <c r="G278" s="14"/>
      <c r="H278" s="14"/>
      <c r="I278" s="14"/>
      <c r="J278" s="14"/>
      <c r="K278" s="14"/>
      <c r="L278" s="14"/>
      <c r="M278" s="15"/>
      <c r="N278" s="14"/>
      <c r="O278" s="14"/>
      <c r="P278" s="14"/>
    </row>
    <row r="279" spans="1:16" ht="15">
      <c r="A279" s="43" t="s">
        <v>793</v>
      </c>
      <c r="B279" s="54" t="s">
        <v>799</v>
      </c>
      <c r="C279" s="95"/>
      <c r="D279" s="59"/>
      <c r="E279" s="14"/>
      <c r="F279" s="14"/>
      <c r="G279" s="14"/>
      <c r="H279" s="14"/>
      <c r="I279" s="14"/>
      <c r="J279" s="14"/>
      <c r="K279" s="14"/>
      <c r="L279" s="14"/>
      <c r="M279" s="15"/>
      <c r="N279" s="14"/>
      <c r="O279" s="14"/>
      <c r="P279" s="14"/>
    </row>
    <row r="280" spans="1:16" ht="15" customHeight="1">
      <c r="A280" s="273" t="s">
        <v>800</v>
      </c>
      <c r="B280" s="274"/>
      <c r="C280" s="274"/>
      <c r="D280" s="275"/>
      <c r="E280" s="14"/>
      <c r="F280" s="14"/>
      <c r="G280" s="14"/>
      <c r="H280" s="14"/>
      <c r="I280" s="14"/>
      <c r="J280" s="14"/>
      <c r="K280" s="14"/>
      <c r="L280" s="14"/>
      <c r="M280" s="15"/>
      <c r="N280" s="14"/>
      <c r="O280" s="14"/>
      <c r="P280" s="14"/>
    </row>
    <row r="281" spans="1:16" ht="15">
      <c r="A281" s="43" t="s">
        <v>801</v>
      </c>
      <c r="B281" s="54" t="s">
        <v>815</v>
      </c>
      <c r="C281" s="48"/>
      <c r="D281" s="59"/>
      <c r="E281" s="14"/>
      <c r="F281" s="14"/>
      <c r="G281" s="14"/>
      <c r="H281" s="14"/>
      <c r="I281" s="14"/>
      <c r="K281" s="14"/>
      <c r="L281" s="14"/>
      <c r="M281" s="15"/>
      <c r="N281" s="14"/>
      <c r="O281" s="14"/>
      <c r="P281" s="14"/>
    </row>
    <row r="282" spans="1:16" ht="15">
      <c r="A282" s="43" t="s">
        <v>802</v>
      </c>
      <c r="B282" s="54" t="s">
        <v>710</v>
      </c>
      <c r="C282" s="48"/>
      <c r="D282" s="59"/>
      <c r="E282" s="14"/>
      <c r="F282" s="14"/>
      <c r="G282" s="14"/>
      <c r="H282" s="14"/>
      <c r="I282" s="14"/>
      <c r="K282" s="14"/>
      <c r="L282" s="14"/>
      <c r="M282" s="15"/>
      <c r="N282" s="14"/>
      <c r="O282" s="14"/>
      <c r="P282" s="14"/>
    </row>
    <row r="283" spans="1:16" ht="15">
      <c r="A283" s="43"/>
      <c r="B283" s="54" t="s">
        <v>803</v>
      </c>
      <c r="C283" s="48"/>
      <c r="D283" s="59"/>
      <c r="E283" s="14"/>
      <c r="F283" s="14"/>
      <c r="G283" s="14"/>
      <c r="H283" s="14"/>
      <c r="I283" s="14"/>
      <c r="K283" s="14"/>
      <c r="L283" s="14"/>
      <c r="M283" s="15"/>
      <c r="N283" s="14"/>
      <c r="O283" s="14"/>
      <c r="P283" s="14"/>
    </row>
    <row r="284" spans="1:16" ht="15">
      <c r="A284" s="43" t="s">
        <v>804</v>
      </c>
      <c r="B284" s="54" t="s">
        <v>791</v>
      </c>
      <c r="C284" s="48"/>
      <c r="D284" s="59"/>
      <c r="E284" s="14"/>
      <c r="F284" s="14"/>
      <c r="G284" s="14"/>
      <c r="H284" s="14"/>
      <c r="I284" s="14"/>
      <c r="K284" s="14"/>
      <c r="L284" s="14"/>
      <c r="M284" s="15"/>
      <c r="N284" s="14"/>
      <c r="O284" s="14"/>
      <c r="P284" s="14"/>
    </row>
    <row r="285" spans="1:16" ht="15">
      <c r="A285" s="43" t="s">
        <v>709</v>
      </c>
      <c r="B285" s="54" t="s">
        <v>697</v>
      </c>
      <c r="C285" s="48"/>
      <c r="D285" s="59"/>
      <c r="E285" s="14"/>
      <c r="F285" s="14"/>
      <c r="G285" s="14"/>
      <c r="H285" s="14"/>
      <c r="I285" s="14"/>
      <c r="K285" s="14"/>
      <c r="L285" s="14"/>
      <c r="M285" s="15"/>
      <c r="N285" s="14"/>
      <c r="O285" s="14"/>
      <c r="P285" s="14"/>
    </row>
    <row r="286" spans="1:16" ht="15">
      <c r="A286" s="43" t="s">
        <v>805</v>
      </c>
      <c r="B286" s="54" t="s">
        <v>699</v>
      </c>
      <c r="C286" s="48"/>
      <c r="D286" s="59"/>
      <c r="E286" s="14"/>
      <c r="F286" s="14"/>
      <c r="G286" s="14"/>
      <c r="H286" s="14"/>
      <c r="I286" s="14"/>
      <c r="K286" s="14"/>
      <c r="L286" s="14"/>
      <c r="M286" s="15"/>
      <c r="N286" s="14"/>
      <c r="O286" s="14"/>
      <c r="P286" s="14"/>
    </row>
    <row r="287" spans="1:16" ht="15">
      <c r="A287" s="43" t="s">
        <v>806</v>
      </c>
      <c r="B287" s="54" t="s">
        <v>701</v>
      </c>
      <c r="C287" s="48"/>
      <c r="D287" s="59"/>
      <c r="E287" s="14"/>
      <c r="F287" s="14"/>
      <c r="G287" s="14"/>
      <c r="H287" s="14"/>
      <c r="I287" s="14"/>
      <c r="K287" s="14"/>
      <c r="L287" s="14"/>
      <c r="M287" s="15"/>
      <c r="N287" s="14"/>
      <c r="O287" s="14"/>
      <c r="P287" s="14"/>
    </row>
    <row r="288" spans="1:16" ht="15">
      <c r="A288" s="43" t="s">
        <v>807</v>
      </c>
      <c r="B288" s="54" t="s">
        <v>703</v>
      </c>
      <c r="C288" s="48"/>
      <c r="D288" s="59"/>
      <c r="E288" s="14"/>
      <c r="F288" s="14"/>
      <c r="G288" s="14"/>
      <c r="H288" s="14"/>
      <c r="I288" s="14"/>
      <c r="K288" s="14"/>
      <c r="L288" s="14"/>
      <c r="M288" s="15"/>
      <c r="N288" s="14"/>
      <c r="O288" s="14"/>
      <c r="P288" s="14"/>
    </row>
    <row r="289" spans="1:16" ht="15">
      <c r="A289" s="43" t="s">
        <v>808</v>
      </c>
      <c r="B289" s="54" t="s">
        <v>705</v>
      </c>
      <c r="C289" s="48"/>
      <c r="D289" s="59"/>
      <c r="E289" s="14"/>
      <c r="F289" s="14"/>
      <c r="G289" s="14"/>
      <c r="H289" s="14"/>
      <c r="I289" s="14"/>
      <c r="K289" s="14"/>
      <c r="L289" s="14"/>
      <c r="M289" s="15"/>
      <c r="N289" s="14"/>
      <c r="O289" s="14"/>
      <c r="P289" s="14"/>
    </row>
    <row r="290" spans="1:16" ht="15">
      <c r="A290" s="43" t="s">
        <v>809</v>
      </c>
      <c r="B290" s="54" t="s">
        <v>783</v>
      </c>
      <c r="C290" s="48"/>
      <c r="D290" s="59"/>
      <c r="E290" s="14"/>
      <c r="F290" s="14"/>
      <c r="G290" s="14"/>
      <c r="H290" s="14"/>
      <c r="I290" s="14"/>
      <c r="K290" s="14"/>
      <c r="L290" s="14"/>
      <c r="M290" s="15"/>
      <c r="N290" s="14"/>
      <c r="O290" s="14"/>
      <c r="P290" s="14"/>
    </row>
    <row r="291" spans="1:4" ht="30" customHeight="1">
      <c r="A291" s="42" t="s">
        <v>20</v>
      </c>
      <c r="B291" s="68" t="s">
        <v>721</v>
      </c>
      <c r="C291" s="41" t="s">
        <v>501</v>
      </c>
      <c r="D291" s="41" t="s">
        <v>502</v>
      </c>
    </row>
    <row r="292" spans="1:4" ht="15">
      <c r="A292" s="62"/>
      <c r="B292" s="53" t="s">
        <v>711</v>
      </c>
      <c r="C292" s="49"/>
      <c r="D292" s="65"/>
    </row>
    <row r="293" spans="1:4" ht="30">
      <c r="A293" s="43" t="s">
        <v>712</v>
      </c>
      <c r="B293" s="54" t="s">
        <v>713</v>
      </c>
      <c r="C293" s="48"/>
      <c r="D293" s="59"/>
    </row>
    <row r="294" spans="1:4" ht="15">
      <c r="A294" s="43" t="s">
        <v>714</v>
      </c>
      <c r="B294" s="60" t="s">
        <v>722</v>
      </c>
      <c r="C294" s="66"/>
      <c r="D294" s="59"/>
    </row>
    <row r="295" spans="1:4" ht="15">
      <c r="A295" s="43" t="s">
        <v>715</v>
      </c>
      <c r="B295" s="54" t="s">
        <v>716</v>
      </c>
      <c r="C295" s="48"/>
      <c r="D295" s="59"/>
    </row>
    <row r="296" spans="1:4" ht="30">
      <c r="A296" s="43" t="s">
        <v>717</v>
      </c>
      <c r="B296" s="60" t="s">
        <v>723</v>
      </c>
      <c r="C296" s="76"/>
      <c r="D296" s="59"/>
    </row>
    <row r="297" spans="1:4" ht="15">
      <c r="A297" s="43" t="s">
        <v>718</v>
      </c>
      <c r="B297" s="54" t="s">
        <v>719</v>
      </c>
      <c r="C297" s="48"/>
      <c r="D297" s="59"/>
    </row>
    <row r="298" spans="1:4" ht="15">
      <c r="A298" s="43" t="s">
        <v>720</v>
      </c>
      <c r="B298" s="60" t="s">
        <v>724</v>
      </c>
      <c r="C298" s="48"/>
      <c r="D298" s="59"/>
    </row>
    <row r="299" spans="1:4" ht="15">
      <c r="A299" s="62"/>
      <c r="B299" s="53" t="s">
        <v>725</v>
      </c>
      <c r="C299" s="49"/>
      <c r="D299" s="65"/>
    </row>
    <row r="300" spans="1:4" ht="15">
      <c r="A300" s="43" t="s">
        <v>726</v>
      </c>
      <c r="B300" s="54" t="s">
        <v>727</v>
      </c>
      <c r="C300" s="48"/>
      <c r="D300" s="59"/>
    </row>
    <row r="301" spans="1:4" ht="30">
      <c r="A301" s="43">
        <v>103</v>
      </c>
      <c r="B301" s="54" t="s">
        <v>728</v>
      </c>
      <c r="C301" s="48"/>
      <c r="D301" s="59"/>
    </row>
    <row r="302" spans="1:4" ht="30">
      <c r="A302" s="43">
        <v>104</v>
      </c>
      <c r="B302" s="54" t="s">
        <v>729</v>
      </c>
      <c r="C302" s="48"/>
      <c r="D302" s="59"/>
    </row>
    <row r="303" spans="1:4" ht="30" customHeight="1">
      <c r="A303" s="42" t="s">
        <v>20</v>
      </c>
      <c r="B303" s="68" t="s">
        <v>730</v>
      </c>
      <c r="C303" s="41" t="s">
        <v>501</v>
      </c>
      <c r="D303" s="41" t="s">
        <v>502</v>
      </c>
    </row>
    <row r="304" spans="1:4" ht="30">
      <c r="A304" s="43" t="s">
        <v>731</v>
      </c>
      <c r="B304" s="54" t="s">
        <v>732</v>
      </c>
      <c r="C304" s="48"/>
      <c r="D304" s="59"/>
    </row>
    <row r="305" spans="1:4" ht="15">
      <c r="A305" s="43" t="s">
        <v>733</v>
      </c>
      <c r="B305" s="60" t="s">
        <v>741</v>
      </c>
      <c r="C305" s="66"/>
      <c r="D305" s="59"/>
    </row>
    <row r="306" spans="1:4" ht="15">
      <c r="A306" s="43" t="s">
        <v>734</v>
      </c>
      <c r="B306" s="60" t="s">
        <v>742</v>
      </c>
      <c r="C306" s="48"/>
      <c r="D306" s="59"/>
    </row>
    <row r="307" spans="1:4" ht="30">
      <c r="A307" s="43" t="s">
        <v>735</v>
      </c>
      <c r="B307" s="60" t="s">
        <v>743</v>
      </c>
      <c r="C307" s="48"/>
      <c r="D307" s="59"/>
    </row>
    <row r="308" spans="1:4" ht="30">
      <c r="A308" s="62"/>
      <c r="B308" s="53" t="s">
        <v>736</v>
      </c>
      <c r="C308" s="49"/>
      <c r="D308" s="65"/>
    </row>
    <row r="309" spans="1:4" ht="15">
      <c r="A309" s="43" t="s">
        <v>737</v>
      </c>
      <c r="B309" s="54" t="s">
        <v>744</v>
      </c>
      <c r="C309" s="48"/>
      <c r="D309" s="59"/>
    </row>
    <row r="310" spans="1:4" ht="30">
      <c r="A310" s="43" t="s">
        <v>126</v>
      </c>
      <c r="B310" s="60" t="s">
        <v>745</v>
      </c>
      <c r="C310" s="48"/>
      <c r="D310" s="59"/>
    </row>
    <row r="311" spans="1:4" ht="15">
      <c r="A311" s="43" t="s">
        <v>127</v>
      </c>
      <c r="B311" s="60" t="s">
        <v>746</v>
      </c>
      <c r="C311" s="48"/>
      <c r="D311" s="59"/>
    </row>
    <row r="312" spans="1:4" ht="15">
      <c r="A312" s="43" t="s">
        <v>738</v>
      </c>
      <c r="B312" s="54" t="s">
        <v>747</v>
      </c>
      <c r="C312" s="48"/>
      <c r="D312" s="59"/>
    </row>
    <row r="313" spans="1:4" ht="15">
      <c r="A313" s="43" t="s">
        <v>739</v>
      </c>
      <c r="B313" s="54" t="s">
        <v>748</v>
      </c>
      <c r="C313" s="48"/>
      <c r="D313" s="59"/>
    </row>
    <row r="314" spans="1:4" ht="15">
      <c r="A314" s="43" t="s">
        <v>740</v>
      </c>
      <c r="B314" s="54" t="s">
        <v>749</v>
      </c>
      <c r="C314" s="48"/>
      <c r="D314" s="59"/>
    </row>
    <row r="315" spans="1:4" ht="30" customHeight="1">
      <c r="A315" s="42" t="s">
        <v>20</v>
      </c>
      <c r="B315" s="68" t="s">
        <v>750</v>
      </c>
      <c r="C315" s="41" t="s">
        <v>501</v>
      </c>
      <c r="D315" s="41" t="s">
        <v>502</v>
      </c>
    </row>
    <row r="316" spans="1:4" ht="30">
      <c r="A316" s="43" t="s">
        <v>751</v>
      </c>
      <c r="B316" s="54" t="s">
        <v>810</v>
      </c>
      <c r="C316" s="48"/>
      <c r="D316" s="59"/>
    </row>
    <row r="317" spans="1:4" ht="15">
      <c r="A317" s="43" t="s">
        <v>752</v>
      </c>
      <c r="B317" s="60" t="s">
        <v>778</v>
      </c>
      <c r="C317" s="48"/>
      <c r="D317" s="59"/>
    </row>
    <row r="318" spans="1:4" ht="30">
      <c r="A318" s="43" t="s">
        <v>753</v>
      </c>
      <c r="B318" s="54" t="s">
        <v>811</v>
      </c>
      <c r="C318" s="48"/>
      <c r="D318" s="59"/>
    </row>
    <row r="319" spans="1:4" ht="15">
      <c r="A319" s="43" t="s">
        <v>754</v>
      </c>
      <c r="B319" s="60" t="s">
        <v>778</v>
      </c>
      <c r="C319" s="48"/>
      <c r="D319" s="59"/>
    </row>
    <row r="320" spans="1:4" ht="47.25">
      <c r="A320" s="42" t="s">
        <v>20</v>
      </c>
      <c r="B320" s="68" t="s">
        <v>755</v>
      </c>
      <c r="C320" s="41" t="s">
        <v>501</v>
      </c>
      <c r="D320" s="41" t="s">
        <v>502</v>
      </c>
    </row>
    <row r="321" spans="1:4" ht="45">
      <c r="A321" s="43">
        <v>109</v>
      </c>
      <c r="B321" s="54" t="s">
        <v>756</v>
      </c>
      <c r="C321" s="48"/>
      <c r="D321" s="59"/>
    </row>
    <row r="322" spans="1:4" ht="45">
      <c r="A322" s="43">
        <v>110</v>
      </c>
      <c r="B322" s="54" t="s">
        <v>757</v>
      </c>
      <c r="C322" s="48"/>
      <c r="D322" s="59"/>
    </row>
    <row r="323" spans="1:4" ht="30">
      <c r="A323" s="43">
        <v>111</v>
      </c>
      <c r="B323" s="54" t="s">
        <v>758</v>
      </c>
      <c r="C323" s="76"/>
      <c r="D323" s="59"/>
    </row>
    <row r="324" spans="1:4" ht="30" customHeight="1">
      <c r="A324" s="42" t="s">
        <v>20</v>
      </c>
      <c r="B324" s="68" t="s">
        <v>759</v>
      </c>
      <c r="C324" s="41" t="s">
        <v>501</v>
      </c>
      <c r="D324" s="41" t="s">
        <v>502</v>
      </c>
    </row>
    <row r="325" spans="1:4" ht="30">
      <c r="A325" s="43">
        <v>112</v>
      </c>
      <c r="B325" s="54" t="s">
        <v>1149</v>
      </c>
      <c r="C325" s="66"/>
      <c r="D325" s="59"/>
    </row>
    <row r="327" spans="2:4" ht="25.5">
      <c r="B327" s="305" t="s">
        <v>760</v>
      </c>
      <c r="C327" s="306"/>
      <c r="D327" s="307"/>
    </row>
    <row r="328" ht="12.75"/>
    <row r="329" spans="2:8" ht="94.5" customHeight="1">
      <c r="B329" s="130" t="s">
        <v>902</v>
      </c>
      <c r="C329" s="91"/>
      <c r="D329" s="92"/>
      <c r="H329" s="93" t="b">
        <v>0</v>
      </c>
    </row>
    <row r="330" ht="15" customHeight="1"/>
    <row r="331" spans="2:4" ht="59.25" customHeight="1">
      <c r="B331" s="302" t="s">
        <v>761</v>
      </c>
      <c r="C331" s="303"/>
      <c r="D331" s="304"/>
    </row>
    <row r="332" ht="15" customHeight="1"/>
    <row r="333" ht="15" customHeight="1">
      <c r="B333" s="75"/>
    </row>
  </sheetData>
  <sheetProtection sheet="1" objects="1" scenarios="1" formatCells="0" selectLockedCells="1"/>
  <mergeCells count="10">
    <mergeCell ref="A3:D3"/>
    <mergeCell ref="A1:D1"/>
    <mergeCell ref="A2:D2"/>
    <mergeCell ref="A7:D7"/>
    <mergeCell ref="B331:D331"/>
    <mergeCell ref="B327:D327"/>
    <mergeCell ref="A8:D8"/>
    <mergeCell ref="A4:D4"/>
    <mergeCell ref="A5:D5"/>
    <mergeCell ref="A266:D266"/>
  </mergeCells>
  <conditionalFormatting sqref="B331:D331">
    <cfRule type="expression" priority="3" dxfId="1">
      <formula>$H$329</formula>
    </cfRule>
  </conditionalFormatting>
  <conditionalFormatting sqref="B327:D327">
    <cfRule type="expression" priority="4" dxfId="0">
      <formula>$H$329</formula>
    </cfRule>
  </conditionalFormatting>
  <dataValidations count="218">
    <dataValidation type="list" allowBlank="1" showInputMessage="1" showErrorMessage="1" sqref="J52">
      <formula1>$J$52:$J$53</formula1>
    </dataValidation>
    <dataValidation type="whole" allowBlank="1" showInputMessage="1" showErrorMessage="1" promptTitle="Year Founded" prompt="The year must be between 1800 and 2017" errorTitle="Year Founded" error="The value should be between 1800 and 2017" sqref="C21">
      <formula1>1800</formula1>
      <formula2>2017</formula2>
    </dataValidation>
    <dataValidation allowBlank="1" showInputMessage="1" showErrorMessage="1" promptTitle="Name of organization" prompt="The name of the organization as it will appear on the list" sqref="C14"/>
    <dataValidation allowBlank="1" showInputMessage="1" showErrorMessage="1" promptTitle="Head Office: Street Address" prompt="Number and Street of the head office (in Canada)" sqref="C15"/>
    <dataValidation allowBlank="1" showInputMessage="1" showErrorMessage="1" promptTitle="Head Office: City" prompt="The city where the head office (in Canada) is located" sqref="C16"/>
    <dataValidation type="list" showInputMessage="1" showErrorMessage="1" promptTitle="Head Office: Province" prompt="The province where the Head Office (in Canada) is located" errorTitle="Head Office: Province" error="Please select a valid province" sqref="C17">
      <formula1>ValidProvinces</formula1>
    </dataValidation>
    <dataValidation allowBlank="1" showInputMessage="1" showErrorMessage="1" promptTitle="Head Office: Postal Code" prompt="Valid Canadian postal code (e.g. M4G 2C3)" sqref="C18"/>
    <dataValidation allowBlank="1" showInputMessage="1" showErrorMessage="1" promptTitle="Website (Canada)" prompt="The organization's website for Canada" sqref="C19"/>
    <dataValidation allowBlank="1" showInputMessage="1" showErrorMessage="1" promptTitle="Website (Multinational)" prompt="The parent organization's website, if different from the Canadian website (Only for Multinational Organizations)" sqref="C20"/>
    <dataValidation allowBlank="1" showInputMessage="1" showErrorMessage="1" promptTitle="CEO of Head: Name" prompt="Name and last name" sqref="C22"/>
    <dataValidation type="list" allowBlank="1" showInputMessage="1" showErrorMessage="1" promptTitle="CEO of Head: Gender" prompt="CEO of Head gender (Male or Female)" errorTitle="CEO or Head: Gender" error="Please select a valid value from the list" sqref="C23">
      <formula1>ValidGender</formula1>
    </dataValidation>
    <dataValidation type="whole" allowBlank="1" showInputMessage="1" showErrorMessage="1" promptTitle="CEO of Head: Age" prompt="CEO of Head age (Leave the cell blank if you're not allowed to provide this information)" errorTitle="CEO of Head: Age" error="CEO of Head age should be between 20 and 99" sqref="C24">
      <formula1>20</formula1>
      <formula2>99</formula2>
    </dataValidation>
    <dataValidation type="list" allowBlank="1" showInputMessage="1" showErrorMessage="1" promptTitle="CEO of Head: Hired" prompt="Please select if the CEO of Head of the organization was externally hired or promoted from within" errorTitle="CEO of Head: Hired" error="Please select a valid value" sqref="C25">
      <formula1>ValidPromoted</formula1>
    </dataValidation>
    <dataValidation type="whole" allowBlank="1" showInputMessage="1" showErrorMessage="1" promptTitle="CEO of Head: Years" prompt="Fill only if the CEO or Head was promoted from within (Leave the cell blank if you're not allowed to provide this information)" errorTitle="CEO of Head: Years" error="The number of years should be between 0 and 50" sqref="C26">
      <formula1>0</formula1>
      <formula2>50</formula2>
    </dataValidation>
    <dataValidation type="list" allowBlank="1" showInputMessage="1" showErrorMessage="1" promptTitle="CEO of Head: Country of Birth" prompt="Select the country of birth of the CEO of Head of the organization" errorTitle="CEO or Head: Country of birth" error="Please select a valid option from the list" sqref="C27">
      <formula1>ValidCountries</formula1>
    </dataValidation>
    <dataValidation type="list" allowBlank="1" showInputMessage="1" showErrorMessage="1" promptTitle="CEO or Head: Education" prompt="CEO of Head education level" errorTitle="CEO of Head: Education" error="Please select a valid option from the list" sqref="C28">
      <formula1>ValidEducation</formula1>
    </dataValidation>
    <dataValidation allowBlank="1" showInputMessage="1" showErrorMessage="1" promptTitle="CEO of Head: University" prompt="University if the CEO has a Bachelor's Degree" sqref="C29"/>
    <dataValidation allowBlank="1" showInputMessage="1" showErrorMessage="1" promptTitle="CEO or Head: University" prompt="Highest level of education in case it is not a Bachelor's Degree" sqref="C30"/>
    <dataValidation allowBlank="1" showInputMessage="1" showErrorMessage="1" promptTitle="CEO or Head: Title" prompt="e.g. CEO, President, Chairman, etc" sqref="C31"/>
    <dataValidation type="list" allowBlank="1" showInputMessage="1" showErrorMessage="1" promptTitle="Multinational: Headquarters" prompt="Please select the country where the organization headquarters are located" errorTitle="Multinational: Headquarters" error="Please select a valid option from the list" sqref="C33">
      <formula1>ValidCountries</formula1>
    </dataValidation>
    <dataValidation type="whole" operator="greaterThan" allowBlank="1" showInputMessage="1" showErrorMessage="1" promptTitle="Multinational: Countries" prompt="In order to be considered multinational, a company must operate in at least two (2) countries" errorTitle="Multinational: Countries" error="This cell only accepts numbers.&#10;The number of countries must be greater than 1" sqref="C34">
      <formula1>1</formula1>
    </dataValidation>
    <dataValidation type="whole" operator="greaterThan" allowBlank="1" showInputMessage="1" showErrorMessage="1" promptTitle="Multinational: Employees" prompt="Number of employees globally (Including Canada)" errorTitle="Multinational: Countries" error="This cell only accepts numbers.&#10;The number of employees must be greater than 1" sqref="C35">
      <formula1>1</formula1>
    </dataValidation>
    <dataValidation allowBlank="1" showInputMessage="1" showErrorMessage="1" promptTitle="Multinational: Employees" prompt="e.g. Canada 543, United States 987, etc" sqref="C36"/>
    <dataValidation allowBlank="1" showInputMessage="1" showErrorMessage="1" promptTitle="Multinational: Contact" prompt="Name and last name" sqref="C38"/>
    <dataValidation type="custom" allowBlank="1" showInputMessage="1" showErrorMessage="1" promptTitle="Multinational: Contact Email" prompt="Email of the contact person" errorTitle="Multinational: Email" error="Please insert a valid email address" sqref="C39">
      <formula1>AND(NOT(ISERROR(FIND("@",C39))),NOT(ISERROR(FIND(".",C39))),ISERROR(FIND(" ",C39)))</formula1>
    </dataValidation>
    <dataValidation type="list" allowBlank="1" showInputMessage="1" showErrorMessage="1" promptTitle="Ownership" prompt="What best describes the ownership of your organization" errorTitle="Ownership" error="Please select a valid option from the list" sqref="C42">
      <formula1>ValidOwnership</formula1>
    </dataValidation>
    <dataValidation allowBlank="1" showInputMessage="1" showErrorMessage="1" promptTitle="Additional information" prompt="Additional information regarding the organization structure" sqref="C43"/>
    <dataValidation type="list" allowBlank="1" showInputMessage="1" showErrorMessage="1" promptTitle="Subsidiary" prompt="Select Yes if the Canadian company is a subsidiary, division, or majority owned by another organization" errorTitle="Subsidiary" error="Please select a valid option from the list" sqref="C44">
      <formula1>ValidYesNo</formula1>
    </dataValidation>
    <dataValidation type="list" allowBlank="1" showInputMessage="1" showErrorMessage="1" promptTitle="Country of parent company" prompt="Please select the country where the parent organization is located. Select only if the answer for 8a was YES" errorTitle="Country of parent company" error="Please select a valid option from the list" sqref="C45">
      <formula1>ValidCountries</formula1>
    </dataValidation>
    <dataValidation type="whole" operator="greaterThan" allowBlank="1" showInputMessage="1" showErrorMessage="1" promptTitle="Sites" prompt="A site is defined as any facility where at least one employee works, excluding home/virtual offices." errorTitle="Sites" error="This cell only accepts numbers.&#10;The number of sites must be at least 1" sqref="C48">
      <formula1>0</formula1>
    </dataValidation>
    <dataValidation type="decimal" operator="greaterThan" allowBlank="1" showInputMessage="1" showErrorMessage="1" promptTitle="Total Revenues" prompt="Please leave it blank if you are not allowed to disclose this information" errorTitle="Total Revenues" error="This cell accepts numbers only&#10;The Total Revenue must be at greater than $0.00" sqref="C49">
      <formula1>0</formula1>
    </dataValidation>
    <dataValidation type="date" allowBlank="1" showInputMessage="1" showErrorMessage="1" promptTitle="Fiscal year" prompt="Date when the fiscal year ends (This cell only accepts dates between 2013-01-01 and 2017-12-31)" errorTitle="Fiscal Year" error="Please insert the data in the correct format.&#10;This cell only accepts dates between 01/01/2013 and 31/12/2017" sqref="C50">
      <formula1>41275</formula1>
      <formula2>43100</formula2>
    </dataValidation>
    <dataValidation type="list" allowBlank="1" showInputMessage="1" showErrorMessage="1" promptTitle="Acquired or Merged" prompt="Select Yes only if your organization has acquired any companies or merged with other in the previous 21 months" errorTitle="Acquired or Merged" error="Please select a valid value from the list" sqref="C52">
      <formula1>ValidYesNo</formula1>
    </dataValidation>
    <dataValidation allowBlank="1" showInputMessage="1" showErrorMessage="1" promptTitle="Acquired or Merged" prompt="e.g. Company #1 19/06/2013&#10;If your organization does not share this information, please type &quot;Do not collect&quot; in the cell" sqref="C53"/>
    <dataValidation type="whole" operator="greaterThanOrEqual" allowBlank="1" showInputMessage="1" showErrorMessage="1" promptTitle="Full-time employees (Women)" prompt="This cell only accepts numbers greater than or equal to 0" errorTitle="Full-time employees (Women)" error="This cell only accepts numbers greater than or equal to 0" sqref="C62">
      <formula1>0</formula1>
    </dataValidation>
    <dataValidation type="whole" operator="greaterThanOrEqual" allowBlank="1" showInputMessage="1" showErrorMessage="1" promptTitle="Part-time employees (Men)" prompt="This cell only accepts numbers greater than or equal to 0" errorTitle="Part-time employees (Men)" error="This cell only accepts numbers greater than or equal to 0" sqref="C67">
      <formula1>0</formula1>
    </dataValidation>
    <dataValidation type="whole" operator="greaterThanOrEqual" allowBlank="1" showInputMessage="1" showErrorMessage="1" promptTitle="Part-time employees (Women)" prompt="This cell only accepts numbers greater than or equal to 0" errorTitle="Part-time employees (Women)" error="This cell only accepts numbers greater than or equal to 0" sqref="C68">
      <formula1>0</formula1>
    </dataValidation>
    <dataValidation type="whole" operator="greaterThanOrEqual" allowBlank="1" showInputMessage="1" showErrorMessage="1" promptTitle="Full-time employees" prompt="Full-time employees total 12 months ago.&#10;This cell only accepts numbers greater than or equal to 0" errorTitle="Full-time employees" error="This cell only accepts numbers greater than or equal to 0" sqref="C64">
      <formula1>0</formula1>
    </dataValidation>
    <dataValidation type="whole" operator="greaterThanOrEqual" allowBlank="1" showInputMessage="1" showErrorMessage="1" promptTitle="Full-time employees" prompt="Full-time employees total 24 months ago.&#10;This cell only accepts numbers greater than or equal to 0" errorTitle="Full-time employees" error="This cell only accepts numbers greater than or equal to 0" sqref="C65">
      <formula1>0</formula1>
    </dataValidation>
    <dataValidation type="whole" operator="greaterThanOrEqual" allowBlank="1" showInputMessage="1" showErrorMessage="1" promptTitle="Part-time employees" prompt="Part-time employees total 12 months ago.&#10;This cell only accepts numbers greater than or equal to 0" errorTitle="Full-time employees" error="This cell only accepts numbers greater than or equal to 0" sqref="C70">
      <formula1>0</formula1>
    </dataValidation>
    <dataValidation type="whole" operator="greaterThanOrEqual" allowBlank="1" showInputMessage="1" showErrorMessage="1" promptTitle="Part-time employees" prompt="Part-time employees total 24 months ago.&#10;This cell only accepts numbers greater than or equal to 0" errorTitle="Full-time employees" error="This cell only accepts numbers greater than or equal to 0" sqref="C71">
      <formula1>0</formula1>
    </dataValidation>
    <dataValidation type="whole" operator="greaterThanOrEqual" allowBlank="1" showInputMessage="1" showErrorMessage="1" promptTitle="Full-time employees (Men)" prompt="This cell only accepts numbers greater than or equal to 0" errorTitle="Full-time employees (Men)" error="This cell only accepts numbers greater than or equal to 0" sqref="C61">
      <formula1>0</formula1>
    </dataValidation>
    <dataValidation allowBlank="1" showInputMessage="1" showErrorMessage="1" promptTitle="Number of employees" prompt="e.g. Company #1 654, Company #2 987, etc.&#10;If your organization does not share this information, please type &quot;Do not collect&quot; in the cell" sqref="C54"/>
    <dataValidation allowBlank="1" showInputMessage="1" showErrorMessage="1" promptTitle="Merger or acquisition" prompt="Please describe briefly the status, or type &quot;Do not collect&quot; if you are not allowed to disclose this information" sqref="C55"/>
    <dataValidation type="list" allowBlank="1" showInputMessage="1" showErrorMessage="1" promptTitle="Divest or Sell Units" prompt="Select Yes if your company divest or sell any units since June 30th, 2008" errorTitle="Divest or Sell Units" error="Please select a valid option from the list" sqref="C56">
      <formula1>ValidYesNo</formula1>
    </dataValidation>
    <dataValidation type="list" allowBlank="1" showInputMessage="1" showErrorMessage="1" promptTitle="Layoff Program" prompt="Select Yes only if the program was applied in the past five (5) years and it reduced the number of employees by 5% or more" errorTitle="Layoff Program" error="Please select a valid option from the list" sqref="C57">
      <formula1>ValidYesNo</formula1>
    </dataValidation>
    <dataValidation allowBlank="1" showInputMessage="1" showErrorMessage="1" promptTitle="Years and number of employees" prompt="e.g. 2013: 88 employees, 2012: 101 employees, etc.&#10;If your organization does not share this information, please type &quot;Do not collect&quot; in the cell." sqref="C58"/>
    <dataValidation type="whole" operator="greaterThanOrEqual" allowBlank="1" showInputMessage="1" showErrorMessage="1" promptTitle="Temporary employees (Men)" prompt="If your organization does not track or disclose this information, please leave the cell blank.&#10;This cell only accepts numbers greater than or equal to 0" errorTitle="Temporary employees (Men)" error="This cell only accepts numbers greater than or equal to 0" sqref="C73">
      <formula1>0</formula1>
    </dataValidation>
    <dataValidation type="whole" operator="greaterThanOrEqual" allowBlank="1" showInputMessage="1" showErrorMessage="1" promptTitle="Temporary employees (Women)" prompt="If your organization does not track or disclose this information, please leave the cell blank.&#10;This cell only accepts numbers greater than or equal to 0" errorTitle="Temporary employees (Women)" error="This cell only accepts numbers greater than or equal to 0" sqref="C74">
      <formula1>0</formula1>
    </dataValidation>
    <dataValidation type="whole" operator="greaterThanOrEqual" allowBlank="1" showInputMessage="1" showErrorMessage="1" promptTitle="Temporary employees" prompt="Temporary employees total 12 months ago.&#10;If your organization does not track or disclose this information, please leave the cell blank.&#10;This cell only accepts numbers greater than or equal to 0" errorTitle="Temporary employees" error="This cell only accepts numbers greater than or equal to 0" sqref="C76">
      <formula1>0</formula1>
    </dataValidation>
    <dataValidation type="whole" operator="greaterThanOrEqual" allowBlank="1" showInputMessage="1" showErrorMessage="1" promptTitle="Temporary employees" prompt="Temporary employees total 24 months ago.&#10;If your organization does not track or disclose this information, please leave the cell blank.&#10;This cell only accepts numbers greater than or equal to 0" errorTitle="Temporary employees" error="This cell only accepts numbers greater than or equal to 0" sqref="C77">
      <formula1>0</formula1>
    </dataValidation>
    <dataValidation type="whole" operator="greaterThanOrEqual" allowBlank="1" showInputMessage="1" showErrorMessage="1" promptTitle="Employees outside of Canada" prompt="Total employees outside of Canada.&#10;This cell only accepts numbers greater than or equal to 0" errorTitle="Employees outside of Canada" error="This cell only accepts numbers greater than or equal to 0" sqref="C79">
      <formula1>0</formula1>
    </dataValidation>
    <dataValidation type="date" allowBlank="1" showInputMessage="1" showErrorMessage="1" promptTitle="&quot;Now&quot; date" prompt="This cell only accepts dates between 2013-01-01 and 2017-12-31" errorTitle="&quot;Now&quot; date" error="Please insert the data in the correct format.&#10;This cell only accepts dates between 01/01/2013 and 31/12/2017" sqref="C81">
      <formula1>41275</formula1>
      <formula2>43100</formula2>
    </dataValidation>
    <dataValidation type="whole" operator="greaterThanOrEqual" allowBlank="1" showInputMessage="1" showErrorMessage="1" promptTitle="Employees covered by union" prompt="Total employees covered by union contract.&#10;If your organization does not track or disclose this information, please leave the cell blank.&#10;This cell only accepts numbers greater than or equal to 0" errorTitle="Employees covered by union" error="This cell only accepts numbers greater than or equal to 0" sqref="C83">
      <formula1>0</formula1>
    </dataValidation>
    <dataValidation type="whole" operator="greaterThanOrEqual" allowBlank="1" showInputMessage="1" showErrorMessage="1" promptTitle="Non-management (Men)" prompt="If your organization does not disclose this information, please leave the cell blank.&#10;This cell only accepts numbers greater than or equal to 0" errorTitle="Non-management (Men)" error="This cell only accepts numbers greater than or equal to 0" sqref="C85">
      <formula1>0</formula1>
    </dataValidation>
    <dataValidation type="whole" operator="greaterThanOrEqual" allowBlank="1" showInputMessage="1" showErrorMessage="1" promptTitle="Non-management (Women)" prompt="If your organization does not disclose this information, please leave the cell blank.&#10;This cell only accepts numbers greater than or equal to 0" errorTitle="Non-management (Women)" error="This cell only accepts numbers greater than or equal to 0" sqref="C86">
      <formula1>0</formula1>
    </dataValidation>
    <dataValidation type="whole" operator="greaterThanOrEqual" allowBlank="1" showInputMessage="1" showErrorMessage="1" promptTitle="Mid-level managers (Men)" prompt="If your organization does not disclose this information, please leave the cell blank.&#10;This cell only accepts numbers greater than or equal to 0" errorTitle="Mid-level managers (Men)" error="This cell only accepts numbers greater than or equal to 0" sqref="C88">
      <formula1>0</formula1>
    </dataValidation>
    <dataValidation type="whole" operator="greaterThanOrEqual" allowBlank="1" showInputMessage="1" showErrorMessage="1" promptTitle="Mid-level managers (Women)" prompt="If your organization does not disclose this information, please leave the cell blank.&#10;This cell only accepts numbers greater than or equal to 0" errorTitle="Mid-level managers (Women)" error="This cell only accepts numbers greater than or equal to 0" sqref="C89">
      <formula1>0</formula1>
    </dataValidation>
    <dataValidation type="whole" operator="greaterThanOrEqual" allowBlank="1" showInputMessage="1" showErrorMessage="1" promptTitle="Senior managers (Men)" prompt="If your organization does not disclose this information, please leave the cell blank.&#10;This cell only accepts numbers greater than or equal to 0" errorTitle="Senior managers (Men)" error="This cell only accepts numbers greater than or equal to 0" sqref="C91">
      <formula1>0</formula1>
    </dataValidation>
    <dataValidation type="whole" operator="greaterThanOrEqual" allowBlank="1" showInputMessage="1" showErrorMessage="1" promptTitle="Senior managers (Women)" prompt="If your organization does not disclose this information, please leave the cell blank.&#10;This cell only accepts numbers greater than or equal to 0" errorTitle="Senior managers (Women)" error="This cell only accepts numbers greater than or equal to 0" sqref="C92">
      <formula1>0</formula1>
    </dataValidation>
    <dataValidation type="whole" operator="greaterThanOrEqual" allowBlank="1" showInputMessage="1" showErrorMessage="1" promptTitle="Racial or ethnic minority" prompt="If your organization does not track or disclose this information, please leave the cell blank.&#10;This cell only accepts numbers greater than or equal to 0" errorTitle="Racial or ethnic minority" error="This cell only accepts numbers greater than or equal to 0" sqref="C101 C95 C98">
      <formula1>0</formula1>
    </dataValidation>
    <dataValidation type="whole" operator="greaterThanOrEqual" allowBlank="1" showInputMessage="1" showErrorMessage="1" promptTitle="Disabilities" prompt="If your organization does not track or disclose this information, please leave the cell blank.&#10;This cell only accepts numbers greater than or equal to 0" errorTitle="Disabilities" error="This cell only accepts numbers greater than or equal to 0" sqref="C102 C96 C99">
      <formula1>0</formula1>
    </dataValidation>
    <dataValidation type="whole" operator="greaterThanOrEqual" allowBlank="1" showInputMessage="1" showErrorMessage="1" promptTitle="Employees born 1998 or later" prompt="If your organization does not disclose this information, please leave the cell blank.&#10;This cell only accepts numbers greater than or equal to 0" errorTitle="25 years or younger" error="This cell only accepts numbers greater than or equal to 0" sqref="C104">
      <formula1>0</formula1>
    </dataValidation>
    <dataValidation type="whole" operator="greaterThanOrEqual" allowBlank="1" showInputMessage="1" showErrorMessage="1" promptTitle="Employees born 1981 - 1997" prompt="If your organization does not disclose this information, please leave the cell blank.&#10;This cell only accepts numbers greater than or equal to 0" errorTitle="26 to 34 years" error="This cell only accepts numbers greater than or equal to 0" sqref="C105">
      <formula1>0</formula1>
    </dataValidation>
    <dataValidation type="whole" operator="greaterThanOrEqual" allowBlank="1" showInputMessage="1" showErrorMessage="1" promptTitle="Employees born 1965 - 1980" prompt="If your organization does not disclose this information, please leave the cell blank.&#10;This cell only accepts numbers greater than or equal to 0" errorTitle="35 to 44 years" error="This cell only accepts numbers greater than or equal to 0" sqref="C106">
      <formula1>0</formula1>
    </dataValidation>
    <dataValidation type="whole" operator="greaterThanOrEqual" allowBlank="1" showInputMessage="1" showErrorMessage="1" promptTitle="Employees born 1928 - 1945" prompt="If your organization does not disclose this information, please leave the cell blank.&#10;This cell only accepts numbers greater than or equal to 0" errorTitle="45 to 54 years" error="This cell only accepts numbers greater than or equal to 0" sqref="C108">
      <formula1>0</formula1>
    </dataValidation>
    <dataValidation type="whole" operator="greaterThanOrEqual" allowBlank="1" showInputMessage="1" showErrorMessage="1" promptTitle="Less than 2 years" prompt="If your organization does not disclose this information, please leave the cell blank.&#10;This cell only accepts numbers greater than or equal to 0" errorTitle="Less than 2 years" error="This cell only accepts numbers greater than or equal to 0" sqref="C111">
      <formula1>0</formula1>
    </dataValidation>
    <dataValidation type="whole" operator="greaterThanOrEqual" allowBlank="1" showInputMessage="1" showErrorMessage="1" promptTitle="2 to 5 years" prompt="If your organization does not disclose this information, please leave the cell blank.&#10;This cell only accepts numbers greater than or equal to 0" errorTitle="2 to 5 years" error="This cell only accepts numbers greater than or equal to 0" sqref="C112">
      <formula1>0</formula1>
    </dataValidation>
    <dataValidation type="whole" operator="greaterThanOrEqual" allowBlank="1" showInputMessage="1" showErrorMessage="1" promptTitle="6 to 10 years" prompt="If your organization does not disclose this information, please leave the cell blank.&#10;This cell only accepts numbers greater than or equal to 0" errorTitle="6 to 10 years" error="This cell only accepts numbers greater than or equal to 0" sqref="C113">
      <formula1>0</formula1>
    </dataValidation>
    <dataValidation type="whole" operator="greaterThanOrEqual" allowBlank="1" showInputMessage="1" showErrorMessage="1" promptTitle="11 to 15 years" prompt="If your organization does not disclose this information, please leave the cell blank.&#10;This cell only accepts numbers greater than or equal to 0" errorTitle="11 to 15 years" error="This cell only accepts numbers greater than or equal to 0" sqref="C114">
      <formula1>0</formula1>
    </dataValidation>
    <dataValidation type="whole" operator="greaterThanOrEqual" allowBlank="1" showInputMessage="1" showErrorMessage="1" promptTitle="16 to 20 years" prompt="If your organization does not disclose this information, please leave the cell blank.&#10;This cell only accepts numbers greater than or equal to 0" errorTitle="16 to 20 years" error="This cell only accepts numbers greater than or equal to 0" sqref="C115">
      <formula1>0</formula1>
    </dataValidation>
    <dataValidation type="whole" operator="greaterThanOrEqual" allowBlank="1" showInputMessage="1" showErrorMessage="1" promptTitle="Over 20 years" prompt="If your organization does not disclose this information, please leave the cell blank.&#10;This cell only accepts numbers greater than or equal to 0" errorTitle="Over 20 years" error="This cell only accepts numbers greater than or equal to 0" sqref="C116">
      <formula1>0</formula1>
    </dataValidation>
    <dataValidation type="list" allowBlank="1" showInputMessage="1" showErrorMessage="1" promptTitle="Industry" prompt="Please choose the industry or sector that applies" errorTitle="Industry" error="Please select a valid industry or sector from the list" sqref="C46:C47">
      <formula1>ValidIndustries</formula1>
    </dataValidation>
    <dataValidation type="whole" operator="greaterThanOrEqual" allowBlank="1" showInputMessage="1" showErrorMessage="1" promptTitle="Voluntary Departures" prompt="If your organization does not disclose this information, please leave the cell blank.&#10;This cell only accepts numbers greater than or equal to 0" errorTitle="Voluntary Departures" error="This cell only accepts numbers greater than or equal to 0" sqref="C119">
      <formula1>0</formula1>
    </dataValidation>
    <dataValidation type="whole" operator="greaterThanOrEqual" allowBlank="1" showInputMessage="1" showErrorMessage="1" promptTitle="Involuntary Departures" prompt="If your organization does not disclose this information, please leave the cell blank.&#10;This cell only accepts numbers greater than or equal to 0" errorTitle="Involuntary Departures" error="This cell only accepts numbers greater than or equal to 0" sqref="C120">
      <formula1>0</formula1>
    </dataValidation>
    <dataValidation type="whole" operator="greaterThanOrEqual" allowBlank="1" showInputMessage="1" showErrorMessage="1" promptTitle="Redundancies or Layoffs" prompt="If your organization does not disclose this information, please leave the cell blank.&#10;This cell only accepts numbers greater than or equal to 0" errorTitle="Redundancies or Layoffs" error="This cell only accepts numbers greater than or equal to 0" sqref="C121">
      <formula1>0</formula1>
    </dataValidation>
    <dataValidation type="whole" operator="greaterThanOrEqual" allowBlank="1" showInputMessage="1" showErrorMessage="1" promptTitle="Retirements" prompt="If your organization does not disclose this information, please leave the cell blank.&#10;This cell only accepts numbers greater than or equal to 0" errorTitle="Retirements" error="This cell only accepts numbers greater than or equal to 0" sqref="C122">
      <formula1>0</formula1>
    </dataValidation>
    <dataValidation type="whole" operator="greaterThanOrEqual" allowBlank="1" showInputMessage="1" showErrorMessage="1" promptTitle="Applications" prompt="If your organization does not disclose this information, please leave the cell blank.&#10;This cell only accepts numbers greater than or equal to 0" errorTitle="Applications" error="This cell only accepts numbers greater than or equal to 0" sqref="C124">
      <formula1>0</formula1>
    </dataValidation>
    <dataValidation type="whole" operator="greaterThanOrEqual" allowBlank="1" showInputMessage="1" showErrorMessage="1" promptTitle="Positions" prompt="If your organization does not disclose this information, please leave the cell blank.&#10;This cell only accepts numbers greater than or equal to 0" errorTitle="Positions" error="This cell only accepts numbers greater than or equal to 0" sqref="C125">
      <formula1>0</formula1>
    </dataValidation>
    <dataValidation type="decimal" allowBlank="1" showInputMessage="1" showErrorMessage="1" promptTitle="Positions - Internal Applicants" prompt="If your organization does not disclose this information, please leave the cell blank.&#10;This cell only accepts percentage values between 0% and 100%" errorTitle="Positions - Internal Applicants" error="This cell only accepts percentage values between 0% and 100%" sqref="C127">
      <formula1>0</formula1>
      <formula2>1</formula2>
    </dataValidation>
    <dataValidation type="list" allowBlank="1" showInputMessage="1" showErrorMessage="1" promptTitle="Bonus for referred new hires" prompt="Select Yes if your organization has a bonus program for new hires refered by employees" errorTitle="Bonus for referred new hires" error="Please select a valid value from the list" sqref="C128">
      <formula1>ValidYesNo</formula1>
    </dataValidation>
    <dataValidation type="decimal" allowBlank="1" showInputMessage="1" showErrorMessage="1" promptTitle="New Hires - % Referred" prompt="If your organization does not disclose this information, please leave the cell blank.&#10;This cell only accepts percentage values between 0% and 100%" errorTitle="New Hires - % Referred" error="This cell only accepts percentage values between 0% and 100%" sqref="C129">
      <formula1>0</formula1>
      <formula2>1</formula2>
    </dataValidation>
    <dataValidation type="whole" operator="greaterThanOrEqual" allowBlank="1" showInputMessage="1" showErrorMessage="1" promptTitle="Maximum Referral Bonus" prompt="If your organization does not disclose this information, please leave the cell blank.&#10;This cell only accepts numbers greater than or equal to 0" errorTitle="Maximum Referral Bonus" error="This cell only accepts numbers greater than or equal to 0" sqref="C130">
      <formula1>0</formula1>
    </dataValidation>
    <dataValidation type="list" allowBlank="1" showInputMessage="1" showErrorMessage="1" promptTitle="Absence Rates" prompt="Select Yes if your organization measure absence rates" errorTitle="Absence Rates" error="Please select a valid value from the list" sqref="C132">
      <formula1>ValidYesNo</formula1>
    </dataValidation>
    <dataValidation type="decimal" allowBlank="1" showInputMessage="1" showErrorMessage="1" promptTitle="Absence Rates - Average Rate" prompt="If your organization does not track or disclose this information, please leave the cell blank.&#10;This cell only accepts percentage values between 0% and 100%" errorTitle="Absence Rates - Average Rate" error="This cell only accepts percentage values between 0% and 100%" sqref="C133">
      <formula1>0</formula1>
      <formula2>1</formula2>
    </dataValidation>
    <dataValidation allowBlank="1" showInputMessage="1" showErrorMessage="1" promptTitle="Largest Group - Job Title" prompt="The job title or function of the largest group of full-time employees" sqref="C136"/>
    <dataValidation type="whole" operator="greaterThanOrEqual" allowBlank="1" showInputMessage="1" showErrorMessage="1" promptTitle="Largest Group - Average Pay" prompt="If your organization does not disclose this information, please leave the cell blank.&#10;This cell only accepts numbers greater than or equal to 0" errorTitle="Largest Group - Average Pay" error="This cell only accepts numbers greater than or equal to 0" sqref="C137">
      <formula1>0</formula1>
    </dataValidation>
    <dataValidation type="list" allowBlank="1" showInputMessage="1" showErrorMessage="1" promptTitle="Market Salary Surveys" prompt="Select Yes if your organization conduct regular market salary surveys" errorTitle="Market Salary Surveys" error="Please select a valid value from the list" sqref="C138">
      <formula1>ValidYesNo</formula1>
    </dataValidation>
    <dataValidation type="date" allowBlank="1" showInputMessage="1" showErrorMessage="1" promptTitle="Pay Equity Evaluation - Date" prompt="This cell only accepts dates between 2000-01-01 and 2017-12-31" errorTitle="Pay Equity Evaluation - Date" error="Please insert the data in the correct format.&#10;This cell only accepts dates between 01/01/2000 and 31/12/2017" sqref="C141">
      <formula1>36526</formula1>
      <formula2>43100</formula2>
    </dataValidation>
    <dataValidation type="list" allowBlank="1" showInputMessage="1" showErrorMessage="1" promptTitle="Pay Equity Evaluation" prompt="Select Yes if your organization conduct regular pay equity evaluation" errorTitle="Pay Equity Evaluation" error="Please select a valid value from the list" sqref="C140">
      <formula1>ValidYesNo</formula1>
    </dataValidation>
    <dataValidation type="date" allowBlank="1" showInputMessage="1" showErrorMessage="1" promptTitle="Market Salary Survey - Date" prompt="This cell only accepts dates between 2000-01-01 and 2017-12-31" errorTitle="Market Salary Survey - Date" error="Please insert the data in the correct format.&#10;This cell only accepts dates between 01/01/2000 and 31/12/2017" sqref="C139">
      <formula1>36526</formula1>
      <formula2>43100</formula2>
    </dataValidation>
    <dataValidation type="list" allowBlank="1" showInputMessage="1" showErrorMessage="1" promptTitle="Stock purchase plan" prompt="Select Yes if your organization offer employees a stock ownership/purchase plan or stock options" errorTitle="Stock purchase plan" error="Please select a valid value from the list" sqref="C143">
      <formula1>ValidYesNo</formula1>
    </dataValidation>
    <dataValidation type="list" allowBlank="1" showInputMessage="1" showErrorMessage="1" promptTitle="Profit sharing plan" prompt="Select Yes if your organization offer employees a profit sharing or gain sharing plan" errorTitle="Profit sharing plan" error="Please select a valid value from the list" sqref="C144">
      <formula1>ValidYesNo</formula1>
    </dataValidation>
    <dataValidation type="decimal" allowBlank="1" showInputMessage="1" showErrorMessage="1" promptTitle="Profit Sharing - Employees" prompt="If your organization does not track or disclose this information, please leave the cell blank.&#10;This cell only accepts percentage values between 0% and 100%" errorTitle="Profit Sharing - Employees" error="This cell only accepts percentage values between 0% and 100%" sqref="C145:C147">
      <formula1>0</formula1>
      <formula2>1</formula2>
    </dataValidation>
    <dataValidation type="list" allowBlank="1" showInputMessage="1" showErrorMessage="1" promptTitle="Pension plan" prompt="Select Yes if your organization offer employees a pension plan to all new employees" errorTitle="Pension plan" error="Please select a valid value from the list" sqref="C148">
      <formula1>ValidYesNo</formula1>
    </dataValidation>
    <dataValidation type="list" allowBlank="1" showInputMessage="1" showErrorMessage="1" promptTitle="RRSP Contributions" prompt="Select Yes if your organization offer RRSP contributions" errorTitle="RRSP Contributions" error="Please select a valid value from the list" sqref="C149">
      <formula1>ValidYesNo</formula1>
    </dataValidation>
    <dataValidation type="decimal" allowBlank="1" showInputMessage="1" showErrorMessage="1" promptTitle="RRSP Contribution" prompt="If your organization does not track or disclose this information, please leave the cell blank.&#10;This cell only accepts percentage values between 0% and 100%" errorTitle="RRSP Contribution" error="This cell only accepts percentage values between 0% and 100%" sqref="C150">
      <formula1>0</formula1>
      <formula2>1</formula2>
    </dataValidation>
    <dataValidation type="whole" operator="greaterThanOrEqual" allowBlank="1" showInputMessage="1" showErrorMessage="1" promptTitle="RRSP Contribution" prompt="If your organization does not disclose this information, please leave the cell blank.&#10;This cell only accepts numbers greater than or equal to 0" errorTitle="RRSP Contribution" error="This cell only accepts numbers greater than or equal to 0" sqref="C151">
      <formula1>0</formula1>
    </dataValidation>
    <dataValidation type="list" allowBlank="1" showInputMessage="1" showErrorMessage="1" promptTitle="Supplementary Health Insurance" prompt="Select Yes if your organization provide supplementary health insurance" errorTitle="Supplementary Health Insurance" error="Please select a valid value from the list" sqref="C153">
      <formula1>ValidYesNo</formula1>
    </dataValidation>
    <dataValidation type="list" allowBlank="1" showInputMessage="1" showErrorMessage="1" promptTitle="Dental Care" prompt="Select Yes if your organization provide Dental Care" errorTitle="Dental Care" error="Please select a valid value from the list" sqref="C155">
      <formula1>ValidYesNo</formula1>
    </dataValidation>
    <dataValidation type="list" allowBlank="1" showInputMessage="1" showErrorMessage="1" promptTitle="Vision Care" prompt="Select Yes if your organization provide Vision Care" errorTitle="Vision Care" error="Please select a valid value from the list" sqref="C156">
      <formula1>ValidYesNo</formula1>
    </dataValidation>
    <dataValidation type="list" allowBlank="1" showInputMessage="1" showErrorMessage="1" promptTitle="Prescription drugs" prompt="Select Yes if your organization provide Prescription drugs" errorTitle="Prescription drugs" error="Please select a valid value from the list" sqref="C157">
      <formula1>ValidYesNo</formula1>
    </dataValidation>
    <dataValidation type="list" allowBlank="1" showInputMessage="1" showErrorMessage="1" promptTitle="Mental health care" prompt="Select Yes if your organization provide Mental health care" errorTitle="Mental health care" error="Please select a valid value from the list" sqref="C158">
      <formula1>ValidYesNo</formula1>
    </dataValidation>
    <dataValidation type="list" allowBlank="1" showInputMessage="1" showErrorMessage="1" promptTitle="Alternative treatments" prompt="Select Yes if your organization provide Alternative treatments" errorTitle="Alternative treatments" error="Please select a valid value from the list" sqref="C159">
      <formula1>ValidYesNo</formula1>
    </dataValidation>
    <dataValidation type="list" allowBlank="1" showInputMessage="1" showErrorMessage="1" promptTitle="Provincial health care premiums" prompt="Select Yes if your organization provide Provincial health care premiums" errorTitle="Provincial health care premiums" error="Please select a valid value from the list" sqref="C160">
      <formula1>ValidYesNo</formula1>
    </dataValidation>
    <dataValidation allowBlank="1" showInputMessage="1" showErrorMessage="1" promptTitle="Supplementary health insurance" prompt="Please describe briefly other supplementary health insurance" sqref="C161"/>
    <dataValidation type="list" allowBlank="1" showInputMessage="1" showErrorMessage="1" promptTitle="Provincial health care premiums" prompt="Select Yes if your organization provide Health Benefits to retired employees" errorTitle="Retirees Health Benefits" error="Please select a valid value from the list" sqref="C162">
      <formula1>ValidYesNo</formula1>
    </dataValidation>
    <dataValidation type="list" allowBlank="1" showInputMessage="1" showErrorMessage="1" promptTitle="Disability Benefits" prompt="Select Yes if your organization provide Disability Benefits" errorTitle="Disability Benefits" error="Please select a valid value from the list" sqref="C163">
      <formula1>ValidYesNo</formula1>
    </dataValidation>
    <dataValidation type="list" allowBlank="1" showInputMessage="1" showErrorMessage="1" promptTitle="Part-Time Health Benefits" prompt="Select Yes if your organization offer part-timers health benefits" errorTitle="Part-Time Health Benefits" error="Please select a valid value from the list" sqref="C165">
      <formula1>ValidYesNo</formula1>
    </dataValidation>
    <dataValidation type="list" allowBlank="1" showInputMessage="1" showErrorMessage="1" promptTitle="Part-Time Disability Benefits" prompt="Select Yes if your organization offer part-timers disability benefits" errorTitle="Part-Time Disability Benefits" error="Please select a valid value from the list" sqref="C166">
      <formula1>ValidYesNo</formula1>
    </dataValidation>
    <dataValidation type="whole" operator="greaterThanOrEqual" allowBlank="1" showInputMessage="1" showErrorMessage="1" promptTitle="Part-Time Disability Benefits" prompt="If your organization does not disclose this information, please leave the cell blank.&#10;This cell only accepts numbers greater than or equal to 0" errorTitle="Part-Time Disability Benefits" error="This cell only accepts numbers greater than or equal to 0" sqref="C167">
      <formula1>0</formula1>
    </dataValidation>
    <dataValidation type="list" allowBlank="1" showInputMessage="1" showErrorMessage="1" promptTitle="Domestic Partner Benefits" prompt="Select Yes if your organization offer Domestic Partner Benefits for unmarried opposite sex couples" errorTitle="Domestic Partner Benefits" error="Please select a valid value from the list" sqref="C168">
      <formula1>ValidYesNo</formula1>
    </dataValidation>
    <dataValidation type="list" allowBlank="1" showInputMessage="1" showErrorMessage="1" promptTitle="Domestic Partner Benefits" prompt="Select Yes if your organization offer Domestic Partner Benefits for same sex couples" errorTitle="Domestic Partner Benefits" error="Please select a valid value from the list" sqref="C169">
      <formula1>ValidYesNo</formula1>
    </dataValidation>
    <dataValidation type="list" allowBlank="1" showInputMessage="1" showErrorMessage="1" promptTitle="Wellness Program" prompt="Select Yes if your organization offer wellness or workplace health promotion program" errorTitle="Wellness Program" error="Please select a valid value from the list" sqref="C195">
      <formula1>ValidYesNo</formula1>
    </dataValidation>
    <dataValidation type="list" allowBlank="1" showInputMessage="1" showErrorMessage="1" promptTitle="On-Site Health Screening" prompt="Select Yes if your organization offer On-Site Health Screening" errorTitle="On-Site Health Screening" error="Please select a valid value from the list" sqref="C196">
      <formula1>ValidYesNo</formula1>
    </dataValidation>
    <dataValidation type="list" allowBlank="1" showInputMessage="1" showErrorMessage="1" promptTitle="On-Site Flu Shots" prompt="Select Yes if your organization offer On-Site Flu Shots" errorTitle="On-Site Flu Shots" error="Please select a valid value from the list" sqref="C197">
      <formula1>ValidYesNo</formula1>
    </dataValidation>
    <dataValidation type="list" allowBlank="1" showInputMessage="1" showErrorMessage="1" promptTitle="Fitness Centre" prompt="Select Yes if your organization offer subsidized or unpaid fitness centre" errorTitle="Fitness Centre" error="Please select a valid value from the list" sqref="C198">
      <formula1>ValidYesNo</formula1>
    </dataValidation>
    <dataValidation type="list" allowBlank="1" showInputMessage="1" showErrorMessage="1" promptTitle="Fitness Membership" prompt="Select Yes if your organization subsidize off-site fitness centre memberships" errorTitle="Fitness Centre" error="Please select a valid value from the list" sqref="C199 C201">
      <formula1>ValidYesNo</formula1>
    </dataValidation>
    <dataValidation type="decimal" allowBlank="1" showInputMessage="1" showErrorMessage="1" promptTitle="Worker's Compensation claims" prompt="If your organization does not track or disclose this information, please leave the cell blank.&#10;This cell only accepts percentage values between 0% and 100%" errorTitle="Worker's Compensation claims" error="This cell only accepts percentage values between 0% and 100%" sqref="C202">
      <formula1>0</formula1>
      <formula2>1</formula2>
    </dataValidation>
    <dataValidation type="whole" operator="greaterThanOrEqual" allowBlank="1" showInputMessage="1" showErrorMessage="1" promptTitle="Workplace Injury" prompt="If your organization does not disclose this information, please leave the cell blank.&#10;This cell only accepts numbers greater than or equal to 0" errorTitle="Workplace Injury" error="This cell only accepts numbers greater than or equal to 0" sqref="C203">
      <formula1>0</formula1>
    </dataValidation>
    <dataValidation type="whole" operator="greaterThanOrEqual" allowBlank="1" showInputMessage="1" showErrorMessage="1" promptTitle="Formal Training" prompt="If your organization does not disclose this information, please leave the cell blank.&#10;This cell only accepts numbers greater than or equal to 0" errorTitle="Formal Training" error="This cell only accepts numbers greater than or equal to 0" sqref="C205">
      <formula1>0</formula1>
    </dataValidation>
    <dataValidation allowBlank="1" showInputMessage="1" showErrorMessage="1" promptTitle="Formal Training" prompt="Please briefly describe how you arrived at this number" sqref="C206"/>
    <dataValidation type="list" allowBlank="1" showInputMessage="1" showErrorMessage="1" promptTitle="Non-work-related courses" prompt="Select Yes if your organization subsidize non-work-related courses" errorTitle="Non-work-related courses" error="Please select a valid value from the list" sqref="C207">
      <formula1>ValidYesNo</formula1>
    </dataValidation>
    <dataValidation allowBlank="1" showInputMessage="1" showErrorMessage="1" promptTitle="Non-work-related courses" prompt="Please briefly describe non-work-related courses offered" sqref="C208"/>
    <dataValidation type="list" allowBlank="1" showInputMessage="1" showErrorMessage="1" promptTitle="Tuition reinbursement" prompt="Select Yes if your organization provide tuition reinbursement" errorTitle="Tuition reinbursement" error="Please select a valid value from the list" sqref="C209">
      <formula1>ValidYesNo</formula1>
    </dataValidation>
    <dataValidation allowBlank="1" showInputMessage="1" showErrorMessage="1" promptTitle="Tuition reinbursement" prompt="Please briefly describe eligibility and amout of assistance provided" sqref="C210"/>
    <dataValidation type="whole" operator="greaterThanOrEqual" allowBlank="1" showInputMessage="1" showErrorMessage="1" promptTitle="Tuition reinbursement" prompt="If your organization does not disclose this information, please leave the cell blank.&#10;This cell only accepts numbers greater than or equal to 0" errorTitle="Tuition reinbursement" error="This cell only accepts numbers greater than or equal to 0" sqref="C211">
      <formula1>0</formula1>
    </dataValidation>
    <dataValidation type="whole" operator="greaterThanOrEqual" allowBlank="1" showInputMessage="1" showErrorMessage="1" promptTitle="Paid Time Off" prompt="If your organization does not disclose this information, please leave the cell blank.&#10;This cell only accepts numbers greater than or equal to 0" errorTitle="Paid Time Off" error="This cell only accepts numbers greater than or equal to 0" sqref="C215:C220">
      <formula1>0</formula1>
    </dataValidation>
    <dataValidation type="list" allowBlank="1" showInputMessage="1" showErrorMessage="1" promptTitle="Government maternity allowance" prompt="Select Yes if your organization &quot;top-up&quot; government maternity allowance (EI)" errorTitle="Government maternity allowance" error="Please select a valid value from the list" sqref="C222">
      <formula1>ValidYesNo</formula1>
    </dataValidation>
    <dataValidation type="decimal" allowBlank="1" showInputMessage="1" showErrorMessage="1" promptTitle="Government maternity allowance" prompt="If your organization does not track or disclose this information, please leave the cell blank.&#10;This cell only accepts percentage values between 0% and 100%" errorTitle="Government maternity allowance" error="This cell only accepts percentage values between 0% and 100%" sqref="C223">
      <formula1>0</formula1>
      <formula2>1</formula2>
    </dataValidation>
    <dataValidation type="whole" operator="greaterThanOrEqual" allowBlank="1" showInputMessage="1" showErrorMessage="1" promptTitle="Government maternity allowance" prompt="If your organization does not disclose this information, please leave the cell blank.&#10;This cell only accepts numbers greater than or equal to 0" errorTitle="Government maternity allowance" error="This cell only accepts numbers greater than or equal to 0" sqref="C224">
      <formula1>0</formula1>
    </dataValidation>
    <dataValidation type="list" allowBlank="1" showInputMessage="1" showErrorMessage="1" promptTitle="Government patental allowance" prompt="Select Yes if your organization &quot;top-up&quot; government maternity allowance (EI)" errorTitle="Government patental allowance" error="Please select a valid value from the list" sqref="C225">
      <formula1>ValidYesNo</formula1>
    </dataValidation>
    <dataValidation type="decimal" allowBlank="1" showInputMessage="1" showErrorMessage="1" promptTitle="Government patental allowance" prompt="If your organization does not track or disclose this information, please leave the cell blank.&#10;This cell only accepts percentage values between 0% and 100%" errorTitle="Government patental allowance" error="This cell only accepts percentage values between 0% and 100%" sqref="C226">
      <formula1>0</formula1>
      <formula2>1</formula2>
    </dataValidation>
    <dataValidation type="whole" operator="greaterThanOrEqual" allowBlank="1" showInputMessage="1" showErrorMessage="1" promptTitle="Government patental allowance" prompt="If your organization does not disclose this information, please leave the cell blank.&#10;This cell only accepts numbers greater than or equal to 0" errorTitle="Government patental allowance" error="This cell only accepts numbers greater than or equal to 0" sqref="C227 C230">
      <formula1>0</formula1>
    </dataValidation>
    <dataValidation type="list" allowBlank="1" showInputMessage="1" showErrorMessage="1" promptTitle="Protected leave" prompt="Select Yes if your organization offer protected leave for new mothers over and above statutory minimums" errorTitle="Protected leave" error="Please select a valid value from the list" sqref="C228">
      <formula1>ValidYesNo</formula1>
    </dataValidation>
    <dataValidation type="list" allowBlank="1" showInputMessage="1" showErrorMessage="1" promptTitle="Protected leave" prompt="Select Yes if your organization offer protected leave for new fathers over and above statutory minimums" errorTitle="Protected leave" error="Please select a valid value from the list" sqref="C229">
      <formula1>ValidYesNo</formula1>
    </dataValidation>
    <dataValidation type="list" allowBlank="1" showInputMessage="1" showErrorMessage="1" promptTitle="Child care" prompt="Select Yes if your organization provide child care information and referral service" errorTitle="Child care" error="Please select a valid value from the list" sqref="C231">
      <formula1>ValidYesNo</formula1>
    </dataValidation>
    <dataValidation type="list" allowBlank="1" showInputMessage="1" showErrorMessage="1" promptTitle="Child care" prompt="Select Yes if your organization provide on-site child care" errorTitle="Child care" error="Please select a valid value from the list" sqref="C232">
      <formula1>ValidYesNo</formula1>
    </dataValidation>
    <dataValidation type="list" allowBlank="1" showInputMessage="1" showErrorMessage="1" promptTitle="Child care" prompt="Select Yes if your organization subsidize off-site child care" errorTitle="Child care" error="Please select a valid value from the list" sqref="C233">
      <formula1>ValidYesNo</formula1>
    </dataValidation>
    <dataValidation type="list" allowBlank="1" showInputMessage="1" showErrorMessage="1" promptTitle="Child care" prompt="Select Yes if your organization provide emergency child care" errorTitle="Child care" error="Please select a valid value from the list" sqref="C234">
      <formula1>ValidYesNo</formula1>
    </dataValidation>
    <dataValidation type="list" allowBlank="1" showInputMessage="1" showErrorMessage="1" promptTitle="Elder-care resources" prompt="Select Yes if your organization provide elder-care resources and/or referral" errorTitle="Elder-care resources" error="Please select a valid value from the list" sqref="C235">
      <formula1>ValidYesNo</formula1>
    </dataValidation>
    <dataValidation type="list" allowBlank="1" showInputMessage="1" showErrorMessage="1" promptTitle="Job-sharing" prompt="Select Yes if your organization offer job-sharing" errorTitle="Job-sharing" error="Please select a valid value from the list" sqref="C237">
      <formula1>ValidYesNo</formula1>
    </dataValidation>
    <dataValidation type="decimal" allowBlank="1" showInputMessage="1" showErrorMessage="1" promptTitle="Job-sharing" prompt="If your organization does not track or disclose this information, please leave the cell blank.&#10;This cell only accepts percentage values between 0% and 100%" errorTitle="Job-sharing" error="This cell only accepts percentage values between 0% and 100%" sqref="C238">
      <formula1>0</formula1>
      <formula2>1</formula2>
    </dataValidation>
    <dataValidation type="list" allowBlank="1" showInputMessage="1" showErrorMessage="1" promptTitle="Flexible schedule" prompt="Select Yes if your organization offer flexible schedule" errorTitle="Flexible schedule" error="Please select a valid value from the list" sqref="C239">
      <formula1>ValidYesNo</formula1>
    </dataValidation>
    <dataValidation type="decimal" allowBlank="1" showInputMessage="1" showErrorMessage="1" promptTitle="Flexible schedule" prompt="If your organization does not track or disclose this information, please leave the cell blank.&#10;This cell only accepts percentage values between 0% and 100%" errorTitle="Flexible schedule" error="This cell only accepts percentage values between 0% and 100%" sqref="C240">
      <formula1>0</formula1>
      <formula2>1</formula2>
    </dataValidation>
    <dataValidation type="list" allowBlank="1" showInputMessage="1" showErrorMessage="1" promptTitle="Compressed work week" prompt="Select Yes if your organization offer compressed work week" errorTitle="Compressed work week" error="Please select a valid value from the list" sqref="C241 C243">
      <formula1>ValidYesNo</formula1>
    </dataValidation>
    <dataValidation type="decimal" allowBlank="1" showInputMessage="1" showErrorMessage="1" promptTitle="Compressed work week" prompt="If your organization does not track or disclose this information, please leave the cell blank.&#10;This cell only accepts percentage values between 0% and 100%" errorTitle="Compressed work week" error="This cell only accepts percentage values between 0% and 100%" sqref="C242 C244">
      <formula1>0</formula1>
      <formula2>1</formula2>
    </dataValidation>
    <dataValidation type="list" allowBlank="1" showInputMessage="1" showErrorMessage="1" promptTitle="Work from home" prompt="Select Yes if your organization offer workng from home" errorTitle="Work from home" error="Please select a valid value from the list" sqref="C245">
      <formula1>ValidYesNo</formula1>
    </dataValidation>
    <dataValidation type="decimal" allowBlank="1" showInputMessage="1" showErrorMessage="1" promptTitle="Work from home" prompt="If your organization does not track or disclose this information, please leave the cell blank.&#10;This cell only accepts percentage values between 0% and 100%" errorTitle="Work from home" error="This cell only accepts percentage values between 0% and 100%" sqref="C246">
      <formula1>0</formula1>
      <formula2>1</formula2>
    </dataValidation>
    <dataValidation type="list" allowBlank="1" showInputMessage="1" showErrorMessage="1" promptTitle="Unpaid career leave" prompt="Select Yes if your organization offer unpaid career leave" errorTitle="Unpaid career leave" error="Please select a valid value from the list" sqref="C247">
      <formula1>ValidYesNo</formula1>
    </dataValidation>
    <dataValidation type="decimal" allowBlank="1" showInputMessage="1" showErrorMessage="1" promptTitle="Unpaid career leave" prompt="If your organization does not track or disclose this information, please leave the cell blank.&#10;This cell only accepts percentage values between 0% and 100%" errorTitle="Unpaid career leave" error="This cell only accepts percentage values between 0% and 100%" sqref="C248">
      <formula1>0</formula1>
      <formula2>1</formula2>
    </dataValidation>
    <dataValidation type="list" allowBlank="1" showInputMessage="1" showErrorMessage="1" promptTitle="Flexible phased retirement" prompt="Select Yes if your organization offer flexible phased retirement" errorTitle="Flexible phased retirement" error="Please select a valid value from the list" sqref="C249">
      <formula1>ValidYesNo</formula1>
    </dataValidation>
    <dataValidation type="decimal" allowBlank="1" showInputMessage="1" showErrorMessage="1" promptTitle="Flexible phased retirement" prompt="If your organization does not track or disclose this information, please leave the cell blank.&#10;This cell only accepts percentage values between 0% and 100%" errorTitle="Flexible phased retirement" error="This cell only accepts percentage values between 0% and 100%" sqref="C250">
      <formula1>0</formula1>
      <formula2>1</formula2>
    </dataValidation>
    <dataValidation type="list" allowBlank="1" showInputMessage="1" showErrorMessage="1" promptTitle="Paid sabaticals" prompt="Select Yes if your organization offer paid sabaticals" errorTitle="Paid sabaticals" error="Please select a valid value from the list" sqref="C251">
      <formula1>ValidYesNo</formula1>
    </dataValidation>
    <dataValidation allowBlank="1" showInputMessage="1" showErrorMessage="1" promptTitle="Paid sabaticals" prompt="Please briefly describe eligibility" sqref="C252"/>
    <dataValidation type="whole" operator="greaterThanOrEqual" allowBlank="1" showInputMessage="1" showErrorMessage="1" promptTitle="Paid sabaticals" prompt="If your organization does not disclose this information, please leave the cell blank.&#10;This cell only accepts numbers greater than or equal to 0" errorTitle="Paid sabaticals" error="This cell only accepts numbers greater than or equal to 0" sqref="C253">
      <formula1>0</formula1>
    </dataValidation>
    <dataValidation type="list" allowBlank="1" showInputMessage="1" showErrorMessage="1" promptTitle="Code of conduct" prompt="Select Yes if your organization has a code of conduct or other written policy setting out its commitment to combat discrimination regarding ethnic origin" errorTitle="Code of conduct" error="Please select a valid value from the list" sqref="C257">
      <formula1>ValidYesNo</formula1>
    </dataValidation>
    <dataValidation type="list" allowBlank="1" showInputMessage="1" showErrorMessage="1" promptTitle="Code of conduct" prompt="Select Yes if your organization has a code of conduct or other written policy setting out its commitment to combat discrimination regarding religion or belief" errorTitle="Code of conduct" error="Please select a valid value from the list" sqref="C258">
      <formula1>ValidYesNo</formula1>
    </dataValidation>
    <dataValidation type="list" allowBlank="1" showInputMessage="1" showErrorMessage="1" promptTitle="Code of conduct" prompt="Select Yes if your organization has a code of conduct or other written policy setting out its commitment to combat discrimination regarding disability" errorTitle="Code of conduct" error="Please select a valid value from the list" sqref="C259">
      <formula1>ValidYesNo</formula1>
    </dataValidation>
    <dataValidation type="list" allowBlank="1" showInputMessage="1" showErrorMessage="1" promptTitle="Code of conduct" prompt="Select Yes if your organization has a code of conduct or other written policy setting out its commitment to combat discrimination regarding age" errorTitle="Code of conduct" error="Please select a valid value from the list" sqref="C260">
      <formula1>ValidYesNo</formula1>
    </dataValidation>
    <dataValidation type="list" allowBlank="1" showInputMessage="1" showErrorMessage="1" promptTitle="Code of conduct" prompt="Select Yes if your organization has a code of conduct or other written policy setting out its commitment to combat discrimination regarding sexual orientation" errorTitle="Code of conduct" error="Please select a valid value from the list" sqref="C261">
      <formula1>ValidYesNo</formula1>
    </dataValidation>
    <dataValidation allowBlank="1" showInputMessage="1" showErrorMessage="1" errorTitle="Code of conduct" error="Please select a valid value from the list" sqref="C269 C283"/>
    <dataValidation type="list" allowBlank="1" showInputMessage="1" showErrorMessage="1" promptTitle="Diversity training and awareness" prompt="Select Yes if all employees receive training in diversity awareness" errorTitle="Code of conduct" error="Please select a valid value from the list" sqref="C282">
      <formula1>ValidYesNo</formula1>
    </dataValidation>
    <dataValidation type="list" allowBlank="1" showInputMessage="1" showErrorMessage="1" promptTitle="Community Contribution" prompt="Select Yes if employees receive paid time off to volunteer in a community project or charitable organization" errorTitle="Community Contribution" error="Please select a valid value from the list" sqref="C293">
      <formula1>ValidYesNo</formula1>
    </dataValidation>
    <dataValidation type="whole" operator="greaterThanOrEqual" allowBlank="1" showInputMessage="1" showErrorMessage="1" promptTitle="Community Contribution" prompt="If your organization does not disclose this information, please leave the cell blank.&#10;This cell only accepts numbers greater than or equal to 0" errorTitle="Community Contribution" error="This cell only accepts numbers greater than or equal to 0" sqref="C294">
      <formula1>0</formula1>
    </dataValidation>
    <dataValidation type="list" allowBlank="1" showInputMessage="1" showErrorMessage="1" promptTitle="Community Contribution" prompt="Select Yes if your organization support payroll deductions for charity" errorTitle="Community Contribution" error="Please select a valid value from the list" sqref="C295">
      <formula1>ValidYesNo</formula1>
    </dataValidation>
    <dataValidation type="decimal" allowBlank="1" showInputMessage="1" showErrorMessage="1" promptTitle="Community Contribution" prompt="If your organization does not track or disclose this information, please leave the cell blank.&#10;This cell only accepts percentage values between 0% and 100%" errorTitle="Community Contribution" error="This cell only accepts percentage values between 0% and 100%" sqref="C296">
      <formula1>0</formula1>
      <formula2>1</formula2>
    </dataValidation>
    <dataValidation type="list" allowBlank="1" showInputMessage="1" showErrorMessage="1" promptTitle="Community Contribution" prompt="Select Yes if your organization have other supported fundraising programs" errorTitle="Community Contribution" error="Please select a valid value from the list" sqref="C297">
      <formula1>ValidYesNo</formula1>
    </dataValidation>
    <dataValidation allowBlank="1" showInputMessage="1" showErrorMessage="1" promptTitle="Community Contribution" prompt="Please describe other fundraising programs" sqref="C298"/>
    <dataValidation type="list" allowBlank="1" showInputMessage="1" showErrorMessage="1" promptTitle="Environmental Awareness" prompt="Select Yes if your organization recycle waste and use recycled products" errorTitle="Environmental Awareness" error="Please select a valid value from the list" sqref="C300">
      <formula1>ValidYesNo</formula1>
    </dataValidation>
    <dataValidation type="list" allowBlank="1" showInputMessage="1" showErrorMessage="1" promptTitle="Environmental Awareness" prompt="Select Yes if your organization have a &quot;paperless office&quot; policy" errorTitle="Environmental Awareness" error="Please select a valid value from the list" sqref="C301">
      <formula1>ValidYesNo</formula1>
    </dataValidation>
    <dataValidation type="list" allowBlank="1" showInputMessage="1" showErrorMessage="1" promptTitle="Environmental Awareness" prompt="Select Yes if your organization provide a travel allowance to encourage employees to take public transport, bicycle, walk or share cars to work" errorTitle="Environmental Awareness" error="Please select a valid value from the list" sqref="C302">
      <formula1>ValidYesNo</formula1>
    </dataValidation>
    <dataValidation type="list" allowBlank="1" showInputMessage="1" showErrorMessage="1" promptTitle="Workplace Culture" prompt="Select Yes if your organization has undergone a positive transformation of its workplace in the past 10 years" errorTitle="Workplace Culture" error="Please select a valid value from the list" sqref="C304">
      <formula1>ValidYesNo</formula1>
    </dataValidation>
    <dataValidation type="whole" allowBlank="1" showInputMessage="1" showErrorMessage="1" promptTitle="Workplace Culture" prompt="If your organization does not disclose this information, please leave the cell blank.&#10;This cell only accepts numbers between 2007 and 2017" errorTitle="Workplace Culture" error="This cell only accepts numbers between 2007 and 2017" sqref="C305">
      <formula1>2007</formula1>
      <formula2>2017</formula2>
    </dataValidation>
    <dataValidation allowBlank="1" showInputMessage="1" showErrorMessage="1" promptTitle="Workplace Culture" prompt="Please describe the cultural change" sqref="C306"/>
    <dataValidation allowBlank="1" showInputMessage="1" showErrorMessage="1" promptTitle="Workplace Culture" prompt="Please write the name of the individual (or individuals) most responsible for the change" sqref="C307"/>
    <dataValidation type="list" allowBlank="1" showInputMessage="1" showErrorMessage="1" promptTitle="Workplace Culture" prompt="Select Yes if your organization conduct a formal employee survey" errorTitle="Workplace Culture" error="Please select a valid value from the list" sqref="C309">
      <formula1>ValidYesNo</formula1>
    </dataValidation>
    <dataValidation type="list" allowBlank="1" showInputMessage="1" showErrorMessage="1" promptTitle="Workplace Culture" prompt="Please select the source of your employee survey" errorTitle="Workplace Culture" error="Please select a valid value from the list" sqref="C310">
      <formula1>ValidEmployeeSurvey</formula1>
    </dataValidation>
    <dataValidation type="list" allowBlank="1" showInputMessage="1" showErrorMessage="1" promptTitle="Workplace Culture" prompt="Please select how often is your employee survey conducted" errorTitle="Workplace Culture" error="Please select a valid value from the list" sqref="C311">
      <formula1>ValidEmployeeSurveyPeriod</formula1>
    </dataValidation>
    <dataValidation type="list" allowBlank="1" showInputMessage="1" showErrorMessage="1" promptTitle="Workplace Culture" prompt="Select Yes if your organization has focus groups" errorTitle="Workplace Culture" error="Please select a valid value from the list" sqref="C312">
      <formula1>ValidYesNo</formula1>
    </dataValidation>
    <dataValidation type="list" allowBlank="1" showInputMessage="1" showErrorMessage="1" promptTitle="Workplace Culture" prompt="Select Yes if your organization has a suggestion box" errorTitle="Workplace Culture" error="Please select a valid value from the list" sqref="C313">
      <formula1>ValidYesNo</formula1>
    </dataValidation>
    <dataValidation allowBlank="1" showInputMessage="1" showErrorMessage="1" promptTitle="Workplace Culture" prompt="Please describe any other way that employees gain influence on the decision-making process" sqref="C314"/>
    <dataValidation type="list" allowBlank="1" showInputMessage="1" showErrorMessage="1" promptTitle="Emerging Issues" prompt="From the CEO's perspective, please select the most important issue facing your organization in the next 2-3 years" errorTitle="Emerging Issues" error="Please select a valid value from the list" sqref="C316">
      <formula1>ValidImportantIssue</formula1>
    </dataValidation>
    <dataValidation allowBlank="1" showInputMessage="1" showErrorMessage="1" promptTitle="Emerging Issues" prompt="Please describe other issue" sqref="C317 C319"/>
    <dataValidation type="list" allowBlank="1" showInputMessage="1" showErrorMessage="1" promptTitle="Emerging Issues" prompt="From an HR perspective, please select the most important issue facing your organization in the next 2-3 years" errorTitle="Emerging Issues" error="Please select a valid value from the list" sqref="C318">
      <formula1>ValidImportantIssue</formula1>
    </dataValidation>
    <dataValidation type="list" allowBlank="1" showInputMessage="1" showErrorMessage="1" promptTitle="Quality and Innovation" prompt="Select Yes if your organization introduced any new or significantly improved production processes" errorTitle="Quality and Innovation" error="Please select a valid value from the list" sqref="C322">
      <formula1>ValidYesNo</formula1>
    </dataValidation>
    <dataValidation type="list" allowBlank="1" showInputMessage="1" showErrorMessage="1" promptTitle="Quality and Innovation" prompt="Select Yes if your organization introduced to the market new or significantly improved products" errorTitle="Quality and Innovation" error="Please select a valid value from the list" sqref="C321">
      <formula1>ValidYesNo</formula1>
    </dataValidation>
    <dataValidation type="decimal" allowBlank="1" showInputMessage="1" showErrorMessage="1" promptTitle="Revenue Growth" prompt="If your organization does not track or disclose this information, please leave the cell blank.&#10;This cell only accepts percentage values between 0% and 100%" errorTitle="Revenue Growth" error="This cell only accepts percentage values between 0% and 100%" sqref="C323">
      <formula1>0</formula1>
      <formula2>1</formula2>
    </dataValidation>
    <dataValidation type="whole" operator="greaterThanOrEqual" allowBlank="1" showInputMessage="1" showErrorMessage="1" promptTitle="Culture Audit" prompt="If you don't have an exact number, please provide an approximate number of hours.&#10;This cell only accepts numbers greater than or equal to 0" errorTitle="Culture Audit" error="This cell only accepts numbers greater than or equal to 0" sqref="C325">
      <formula1>0</formula1>
    </dataValidation>
    <dataValidation type="list" allowBlank="1" showInputMessage="1" showErrorMessage="1" promptTitle="Vacant positions open" prompt="Select Yes if your organization has vacant positions open to internal applicants" errorTitle="Vacant positions open" error="Please select a valid value from the list" sqref="C126">
      <formula1>ValidYesNo</formula1>
    </dataValidation>
    <dataValidation type="list" allowBlank="1" showInputMessage="1" showErrorMessage="1" promptTitle="Code of conduct" prompt="Select Yes if your organization has a code of conduct or other written policy setting out its commitment to combat discrimination regarding gender identity and/or gender expression." errorTitle="Code of conduct" error="Please select a valid value from the list" sqref="C262">
      <formula1>ValidYesNo</formula1>
    </dataValidation>
    <dataValidation type="list" allowBlank="1" showInputMessage="1" showErrorMessage="1" promptTitle="Anti-harassment Policy" prompt="Select Yes if your anti-harassment policy specifically mentions sexual orientation and gender identity." errorTitle="Code of conduct" error="Please select a valid value from the list" sqref="C264">
      <formula1>ValidYesNo</formula1>
    </dataValidation>
    <dataValidation type="list" allowBlank="1" showInputMessage="1" showErrorMessage="1" promptTitle="Anti-harassment Policy" prompt="Select Yes if your organization has an official anti-harassment policy in place" errorTitle="Code of conduct" error="Please select a valid value from the list" sqref="C263">
      <formula1>ValidYesNo</formula1>
    </dataValidation>
    <dataValidation type="list" allowBlank="1" showInputMessage="1" showErrorMessage="1" promptTitle="Anti-harassment Policy" prompt="Select Yes if your organization has documented processes in place to support trans-identified employee transition in the workplace." errorTitle="Code of conduct" error="Please select a valid value from the list" sqref="C265">
      <formula1>ValidYesNo</formula1>
    </dataValidation>
    <dataValidation type="list" allowBlank="1" showInputMessage="1" showErrorMessage="1" promptTitle="Programs to promote diversity" prompt="Select Yes if your organization has a formal diversity committee with identifiable objectives and milestones." errorTitle="Code of conduct" error="Please select a valid value from the list" sqref="C267">
      <formula1>ValidYesNo</formula1>
    </dataValidation>
    <dataValidation type="list" allowBlank="1" showInputMessage="1" showErrorMessage="1" promptTitle="Programs to promote diversity" prompt="Select Yes if this committee has an executive sponsor or represention from the senior leadership team." errorTitle="Code of conduct" error="Please select a valid value from the list" sqref="C268">
      <formula1>ValidYesNo</formula1>
    </dataValidation>
    <dataValidation type="list" allowBlank="1" showInputMessage="1" showErrorMessage="1" promptTitle="Programs to promote diversity" prompt="Select Yes if your organization has programs in place to promote diversity relating to gender identity and/or gender expression." errorTitle="Code of conduct" error="Please select a valid value from the list" sqref="C276">
      <formula1>ValidYesNo</formula1>
    </dataValidation>
    <dataValidation type="list" allowBlank="1" showInputMessage="1" showErrorMessage="1" promptTitle="Programs to promote diversity" prompt="Select Yes if your organization has Employee Resource Groups (ERGs) to support the groups noted above." errorTitle="Code of conduct" error="Please select a valid value from the list" sqref="C277">
      <formula1>ValidYesNo</formula1>
    </dataValidation>
    <dataValidation type="list" allowBlank="1" showInputMessage="1" showErrorMessage="1" promptTitle="Programs to promote diversity" prompt="Select Yes if these resource groups receive finanical support from the organization." errorTitle="Code of conduct" error="Please select a valid value from the list" sqref="C278">
      <formula1>ValidYesNo</formula1>
    </dataValidation>
    <dataValidation type="list" allowBlank="1" showInputMessage="1" showErrorMessage="1" promptTitle="Programs to promote diversity" prompt="Select Yes if these resource groups have individual executive sponsors." errorTitle="Code of conduct" error="Please select a valid value from the list" sqref="C279">
      <formula1>ValidYesNo</formula1>
    </dataValidation>
    <dataValidation type="list" allowBlank="1" showInputMessage="1" showErrorMessage="1" promptTitle="Diversity training and awareness" prompt="Select Yes if your diversity training programs specifically address gender." errorTitle="Code of conduct" error="Please select a valid value from the list" sqref="C284">
      <formula1>ValidYesNo</formula1>
    </dataValidation>
    <dataValidation type="list" allowBlank="1" showInputMessage="1" showErrorMessage="1" promptTitle="Diversity training and awareness" prompt="Select Yes if your diversity training programs specifically address ethnic origin." errorTitle="Code of conduct" error="Please select a valid value from the list" sqref="C285">
      <formula1>ValidYesNo</formula1>
    </dataValidation>
    <dataValidation type="list" allowBlank="1" showInputMessage="1" showErrorMessage="1" promptTitle="Diversity training and awareness" prompt="Select Yes if your diversity training programs specifically address religion or belief." errorTitle="Code of conduct" error="Please select a valid value from the list" sqref="C286">
      <formula1>ValidYesNo</formula1>
    </dataValidation>
    <dataValidation type="list" allowBlank="1" showInputMessage="1" showErrorMessage="1" promptTitle="Diversity training and awareness" prompt="Select Yes if your diversity training programs specifically address disability." errorTitle="Code of conduct" error="Please select a valid value from the list" sqref="C287">
      <formula1>ValidYesNo</formula1>
    </dataValidation>
    <dataValidation type="list" allowBlank="1" showInputMessage="1" showErrorMessage="1" promptTitle="Diversity training and awareness" prompt="Select Yes if your diversity training programs specifically address age." errorTitle="Code of conduct" error="Please select a valid value from the list" sqref="C288">
      <formula1>ValidYesNo</formula1>
    </dataValidation>
    <dataValidation type="list" allowBlank="1" showInputMessage="1" showErrorMessage="1" promptTitle="Diversity training and awareness" prompt="Select Yes if your diversity training programs specifically address sexual orientation." errorTitle="Code of conduct" error="Please select a valid value from the list" sqref="C289">
      <formula1>ValidYesNo</formula1>
    </dataValidation>
    <dataValidation type="list" allowBlank="1" showInputMessage="1" showErrorMessage="1" promptTitle="Diversity training and awareness" prompt="Select Yes if your diversity training programs specifically address gende identity and/or gender expression." errorTitle="Code of conduct" error="Please select a valid value from the list" sqref="C290">
      <formula1>ValidYesNo</formula1>
    </dataValidation>
    <dataValidation type="list" allowBlank="1" showInputMessage="1" showErrorMessage="1" promptTitle="Programs to promote diversity" prompt="Select Yes if your organization has programs in place to promote diversity relating to sexual orientation." errorTitle="Code of conduct" error="Please select a valid value from the list" sqref="C275">
      <formula1>ValidYesNo</formula1>
    </dataValidation>
    <dataValidation type="list" allowBlank="1" showInputMessage="1" showErrorMessage="1" promptTitle="Programs to promote diversity" prompt="Select Yes if your organization has programs in place to promote diversity relating to gender." errorTitle="Code of conduct" error="Please select a valid value from the list" sqref="C270">
      <formula1>ValidYesNo</formula1>
    </dataValidation>
    <dataValidation type="list" allowBlank="1" showInputMessage="1" showErrorMessage="1" promptTitle="Programs to promote diversity" prompt="Select Yes if your organization has programs in place to promote diversity relating to ethnic origin." errorTitle="Code of conduct" error="Please select a valid value from the list" sqref="C271">
      <formula1>ValidYesNo</formula1>
    </dataValidation>
    <dataValidation type="list" allowBlank="1" showInputMessage="1" showErrorMessage="1" promptTitle="Programs to promote diversity" prompt="Select Yes if your organization has programs in place to promote diversity relating to religion or belief." errorTitle="Code of conduct" error="Please select a valid value from the list" sqref="C272">
      <formula1>ValidYesNo</formula1>
    </dataValidation>
    <dataValidation type="list" allowBlank="1" showInputMessage="1" showErrorMessage="1" promptTitle="Programs to promote diversity" prompt="Select Yes if your organization has programs in place to promote diversity relating to disability." errorTitle="Code of conduct" error="Please select a valid value from the list" sqref="C273">
      <formula1>ValidYesNo</formula1>
    </dataValidation>
    <dataValidation type="list" allowBlank="1" showInputMessage="1" showErrorMessage="1" promptTitle="Programs to promote diversity" prompt="Select Yes if your organization has programs in place to promote diversity relating to age." errorTitle="Code of conduct" error="Please select a valid value from the list" sqref="C274">
      <formula1>ValidYesNo</formula1>
    </dataValidation>
    <dataValidation type="list" allowBlank="1" showInputMessage="1" showErrorMessage="1" promptTitle="Diversity training and awareness" prompt="Select Yes if your hiring managers receive training in diversity awareness" errorTitle="Code of conduct" error="Please select a valid value from the list" sqref="C281">
      <formula1>ValidYesNo</formula1>
    </dataValidation>
    <dataValidation type="whole" operator="greaterThanOrEqual" allowBlank="1" showInputMessage="1" showErrorMessage="1" promptTitle="Employees born 1946 - 1964" prompt="If your organization does not disclose this information, please leave the cell blank.&#10;This cell only accepts numbers greater than or equal to 0" errorTitle="45 to 54 years" error="This cell only accepts numbers greater than or equal to 0" sqref="C107">
      <formula1>0</formula1>
    </dataValidation>
    <dataValidation allowBlank="1" showInputMessage="1" showErrorMessage="1" promptTitle="Great Perks and Programs" prompt="Enter 2-4 word title" sqref="C181 C183 C185 C187 C189 C191"/>
    <dataValidation allowBlank="1" showInputMessage="1" showErrorMessage="1" promptTitle="Great Perks and Programs" prompt="Enter program description (45-50 words is ideal, 125 word maximum)" sqref="C174 C176 C178 C180 C182 C184 C186 C188 C190 C192"/>
    <dataValidation allowBlank="1" showInputMessage="1" showErrorMessage="1" promptTitle="Great Perks and Programs" prompt="Enter program title (2-4 words)" sqref="C173 C175 C177 C179"/>
  </dataValidations>
  <hyperlinks>
    <hyperlink ref="B9" r:id="rId1" display="ca_bestworkplaces@greatplacetowork.com"/>
  </hyperlinks>
  <printOptions/>
  <pageMargins left="0.5118110236220472" right="0.5118110236220472" top="0.984251968503937" bottom="0.984251968503937" header="0" footer="0"/>
  <pageSetup horizontalDpi="300" verticalDpi="300" orientation="portrait" scale="60" r:id="rId4"/>
  <headerFooter alignWithMargins="0">
    <oddHeader>&amp;LThe Best Workplaces in Canada 2015&amp;RGreat Place to Work® Culture Audit©</oddHeader>
    <oddFooter>&amp;C© 2014 Great Place to Work&amp;X®&amp;X Institute Canada&amp;RPage &amp;P of &amp;N</oddFooter>
  </headerFooter>
  <drawing r:id="rId3"/>
  <legacyDrawing r:id="rId2"/>
</worksheet>
</file>

<file path=xl/worksheets/sheet3.xml><?xml version="1.0" encoding="utf-8"?>
<worksheet xmlns="http://schemas.openxmlformats.org/spreadsheetml/2006/main" xmlns:r="http://schemas.openxmlformats.org/officeDocument/2006/relationships">
  <dimension ref="A1:P44"/>
  <sheetViews>
    <sheetView showGridLines="0" zoomScalePageLayoutView="0" workbookViewId="0" topLeftCell="A1">
      <selection activeCell="A1" sqref="A1:D1"/>
    </sheetView>
  </sheetViews>
  <sheetFormatPr defaultColWidth="9.140625" defaultRowHeight="12.75"/>
  <cols>
    <col min="1" max="1" width="10.140625" style="13" bestFit="1" customWidth="1"/>
    <col min="2" max="2" width="46.00390625" style="12" customWidth="1"/>
    <col min="3" max="3" width="88.00390625" style="10" customWidth="1"/>
    <col min="4" max="4" width="40.00390625" style="8" customWidth="1"/>
    <col min="5" max="5" width="15.140625" style="8" hidden="1" customWidth="1"/>
    <col min="6" max="6" width="7.7109375" style="8" customWidth="1"/>
    <col min="7" max="7" width="87.421875" style="8" hidden="1" customWidth="1"/>
    <col min="8" max="8" width="2.7109375" style="8" hidden="1" customWidth="1"/>
    <col min="9" max="9" width="44.28125" style="8" hidden="1" customWidth="1"/>
    <col min="10" max="10" width="9.140625" style="8" hidden="1" customWidth="1"/>
    <col min="11" max="11" width="9.140625" style="8" customWidth="1"/>
    <col min="12" max="12" width="10.57421875" style="9" customWidth="1"/>
    <col min="13" max="16384" width="9.140625" style="8" customWidth="1"/>
  </cols>
  <sheetData>
    <row r="1" spans="1:15" ht="51.75" customHeight="1">
      <c r="A1" s="314" t="s">
        <v>865</v>
      </c>
      <c r="B1" s="315"/>
      <c r="C1" s="315"/>
      <c r="D1" s="316"/>
      <c r="E1" s="14"/>
      <c r="F1" s="14"/>
      <c r="G1" s="14"/>
      <c r="H1" s="14"/>
      <c r="I1" s="14"/>
      <c r="J1" s="14"/>
      <c r="K1" s="14"/>
      <c r="L1" s="15"/>
      <c r="M1" s="14"/>
      <c r="N1" s="14"/>
      <c r="O1" s="14"/>
    </row>
    <row r="2" spans="1:15" ht="55.5" customHeight="1">
      <c r="A2" s="129" t="s">
        <v>1244</v>
      </c>
      <c r="B2" s="128"/>
      <c r="C2" s="116"/>
      <c r="D2" s="14"/>
      <c r="E2" s="14"/>
      <c r="F2" s="14"/>
      <c r="G2" s="14"/>
      <c r="H2" s="14"/>
      <c r="I2" s="14"/>
      <c r="J2" s="14"/>
      <c r="K2" s="14"/>
      <c r="L2" s="15"/>
      <c r="M2" s="14"/>
      <c r="N2" s="14"/>
      <c r="O2" s="14"/>
    </row>
    <row r="3" spans="1:15" ht="30" customHeight="1">
      <c r="A3" s="317" t="s">
        <v>839</v>
      </c>
      <c r="B3" s="318"/>
      <c r="C3" s="318"/>
      <c r="D3" s="131"/>
      <c r="E3" s="14"/>
      <c r="F3" s="14"/>
      <c r="G3" s="14"/>
      <c r="H3" s="14"/>
      <c r="I3" s="14"/>
      <c r="J3" s="14"/>
      <c r="K3" s="14"/>
      <c r="L3" s="15"/>
      <c r="M3" s="14"/>
      <c r="N3" s="14"/>
      <c r="O3" s="14"/>
    </row>
    <row r="4" spans="1:15" ht="114.75" customHeight="1">
      <c r="A4" s="319" t="s">
        <v>841</v>
      </c>
      <c r="B4" s="320"/>
      <c r="C4" s="320"/>
      <c r="D4" s="321"/>
      <c r="E4" s="14"/>
      <c r="F4" s="14"/>
      <c r="G4" s="14"/>
      <c r="H4" s="14"/>
      <c r="I4" s="14"/>
      <c r="J4" s="14"/>
      <c r="K4" s="14"/>
      <c r="L4" s="15"/>
      <c r="M4" s="14"/>
      <c r="N4" s="14"/>
      <c r="O4" s="14"/>
    </row>
    <row r="5" spans="1:15" ht="27" customHeight="1">
      <c r="A5" s="325" t="s">
        <v>840</v>
      </c>
      <c r="B5" s="326"/>
      <c r="C5" s="326"/>
      <c r="D5" s="327"/>
      <c r="E5" s="14"/>
      <c r="F5" s="14"/>
      <c r="G5" s="14"/>
      <c r="H5" s="14"/>
      <c r="I5" s="14"/>
      <c r="J5" s="14"/>
      <c r="K5" s="14"/>
      <c r="L5" s="15"/>
      <c r="M5" s="14"/>
      <c r="N5" s="14"/>
      <c r="O5" s="14"/>
    </row>
    <row r="6" spans="1:15" ht="15">
      <c r="A6" s="36"/>
      <c r="B6" s="37"/>
      <c r="C6" s="38"/>
      <c r="D6" s="14"/>
      <c r="E6" s="14"/>
      <c r="F6" s="14"/>
      <c r="G6" s="14"/>
      <c r="H6" s="14"/>
      <c r="I6" s="14"/>
      <c r="J6" s="14"/>
      <c r="K6" s="14"/>
      <c r="L6" s="15"/>
      <c r="M6" s="14"/>
      <c r="N6" s="14"/>
      <c r="O6" s="14"/>
    </row>
    <row r="7" spans="1:15" ht="18.75">
      <c r="A7" s="299" t="s">
        <v>10</v>
      </c>
      <c r="B7" s="300"/>
      <c r="C7" s="300"/>
      <c r="D7" s="131"/>
      <c r="E7" s="14"/>
      <c r="F7" s="14"/>
      <c r="G7" s="14"/>
      <c r="H7" s="14"/>
      <c r="I7" s="14"/>
      <c r="J7" s="14"/>
      <c r="K7" s="14"/>
      <c r="L7" s="15"/>
      <c r="M7" s="14"/>
      <c r="N7" s="14"/>
      <c r="O7" s="14"/>
    </row>
    <row r="8" spans="1:15" s="11" customFormat="1" ht="221.25" customHeight="1">
      <c r="A8" s="322" t="s">
        <v>889</v>
      </c>
      <c r="B8" s="323"/>
      <c r="C8" s="323"/>
      <c r="D8" s="324"/>
      <c r="E8" s="22"/>
      <c r="F8" s="22"/>
      <c r="G8" s="22"/>
      <c r="H8" s="22"/>
      <c r="I8" s="22"/>
      <c r="J8" s="22"/>
      <c r="K8" s="22"/>
      <c r="L8" s="22"/>
      <c r="M8" s="22"/>
      <c r="N8" s="22"/>
      <c r="O8" s="22"/>
    </row>
    <row r="9" spans="1:15" s="11" customFormat="1" ht="15">
      <c r="A9" s="44" t="s">
        <v>240</v>
      </c>
      <c r="B9" s="46" t="s">
        <v>279</v>
      </c>
      <c r="C9" s="17"/>
      <c r="D9" s="24"/>
      <c r="E9" s="22"/>
      <c r="F9" s="22"/>
      <c r="G9" s="22"/>
      <c r="H9" s="23"/>
      <c r="I9" s="22"/>
      <c r="J9" s="24"/>
      <c r="K9" s="22"/>
      <c r="L9" s="22"/>
      <c r="M9" s="22"/>
      <c r="N9" s="22"/>
      <c r="O9" s="22"/>
    </row>
    <row r="10" spans="1:15" s="11" customFormat="1" ht="15">
      <c r="A10" s="44" t="s">
        <v>278</v>
      </c>
      <c r="B10" s="96" t="s">
        <v>280</v>
      </c>
      <c r="C10" s="17"/>
      <c r="D10" s="24"/>
      <c r="E10" s="22"/>
      <c r="F10" s="22"/>
      <c r="G10" s="22"/>
      <c r="H10" s="23"/>
      <c r="I10" s="22"/>
      <c r="J10" s="24"/>
      <c r="K10" s="22"/>
      <c r="L10" s="22"/>
      <c r="M10" s="22"/>
      <c r="N10" s="22"/>
      <c r="O10" s="22"/>
    </row>
    <row r="11" spans="1:15" s="11" customFormat="1" ht="15">
      <c r="A11" s="18"/>
      <c r="B11" s="17"/>
      <c r="C11" s="17"/>
      <c r="D11" s="24"/>
      <c r="E11" s="22"/>
      <c r="F11" s="22"/>
      <c r="G11" s="22"/>
      <c r="H11" s="23"/>
      <c r="I11" s="22"/>
      <c r="J11" s="24"/>
      <c r="K11" s="22"/>
      <c r="L11" s="22"/>
      <c r="M11" s="22"/>
      <c r="N11" s="22"/>
      <c r="O11" s="22"/>
    </row>
    <row r="12" spans="1:15" s="11" customFormat="1" ht="30" customHeight="1">
      <c r="A12" s="42" t="s">
        <v>20</v>
      </c>
      <c r="B12" s="68" t="s">
        <v>1242</v>
      </c>
      <c r="C12" s="41" t="s">
        <v>501</v>
      </c>
      <c r="D12" s="105"/>
      <c r="E12" s="22"/>
      <c r="F12" s="22"/>
      <c r="G12" s="22"/>
      <c r="H12" s="23"/>
      <c r="I12" s="25"/>
      <c r="J12" s="24"/>
      <c r="K12" s="22"/>
      <c r="L12" s="22"/>
      <c r="M12" s="22"/>
      <c r="N12" s="22"/>
      <c r="O12" s="22"/>
    </row>
    <row r="13" spans="1:16" ht="30">
      <c r="A13" s="43"/>
      <c r="B13" s="267" t="s">
        <v>11</v>
      </c>
      <c r="C13" s="48">
        <f>'Part 1 - Culture Brief©'!C14&amp;""</f>
      </c>
      <c r="D13" s="269" t="s">
        <v>1243</v>
      </c>
      <c r="E13" s="19"/>
      <c r="F13" s="19"/>
      <c r="G13" s="19"/>
      <c r="H13" s="30" t="s">
        <v>289</v>
      </c>
      <c r="I13" s="20"/>
      <c r="J13" s="87" t="s">
        <v>322</v>
      </c>
      <c r="K13" s="19"/>
      <c r="L13" s="14"/>
      <c r="M13" s="15"/>
      <c r="N13" s="14"/>
      <c r="O13" s="14"/>
      <c r="P13" s="14"/>
    </row>
    <row r="14" spans="1:16" ht="45">
      <c r="A14" s="43"/>
      <c r="B14" s="267" t="s">
        <v>61</v>
      </c>
      <c r="C14" s="48">
        <f>'Part 1 - Culture Brief©'!C47&amp;""</f>
      </c>
      <c r="D14" s="57" t="s">
        <v>1243</v>
      </c>
      <c r="E14" s="19"/>
      <c r="F14" s="14"/>
      <c r="G14" s="20"/>
      <c r="H14" s="30" t="s">
        <v>221</v>
      </c>
      <c r="I14" s="21"/>
      <c r="J14" s="88" t="s">
        <v>321</v>
      </c>
      <c r="K14" s="19"/>
      <c r="L14" s="14"/>
      <c r="M14" s="15"/>
      <c r="N14" s="14"/>
      <c r="O14" s="14"/>
      <c r="P14" s="14"/>
    </row>
    <row r="15" spans="1:15" ht="30" customHeight="1">
      <c r="A15" s="42" t="s">
        <v>20</v>
      </c>
      <c r="B15" s="68" t="s">
        <v>842</v>
      </c>
      <c r="C15" s="41" t="s">
        <v>501</v>
      </c>
      <c r="D15" s="105" t="s">
        <v>890</v>
      </c>
      <c r="E15" s="14"/>
      <c r="F15" s="14"/>
      <c r="G15" s="16" t="s">
        <v>487</v>
      </c>
      <c r="H15" s="20"/>
      <c r="I15" s="26" t="s">
        <v>489</v>
      </c>
      <c r="J15" s="19"/>
      <c r="K15" s="14"/>
      <c r="L15" s="15"/>
      <c r="M15" s="14"/>
      <c r="N15" s="14"/>
      <c r="O15" s="14"/>
    </row>
    <row r="16" spans="1:15" ht="90">
      <c r="A16" s="43">
        <v>1</v>
      </c>
      <c r="B16" s="267" t="s">
        <v>888</v>
      </c>
      <c r="C16" s="263"/>
      <c r="D16" s="132"/>
      <c r="E16" s="19">
        <f>LEN(C16)</f>
        <v>0</v>
      </c>
      <c r="F16" s="19"/>
      <c r="G16" s="30" t="s">
        <v>289</v>
      </c>
      <c r="H16" s="20"/>
      <c r="I16" s="87" t="s">
        <v>322</v>
      </c>
      <c r="J16" s="19"/>
      <c r="K16" s="14"/>
      <c r="L16" s="15"/>
      <c r="M16" s="14"/>
      <c r="N16" s="14"/>
      <c r="O16" s="14"/>
    </row>
    <row r="17" spans="1:15" ht="30" customHeight="1">
      <c r="A17" s="42" t="s">
        <v>20</v>
      </c>
      <c r="B17" s="68" t="s">
        <v>843</v>
      </c>
      <c r="C17" s="265" t="s">
        <v>501</v>
      </c>
      <c r="D17" s="105" t="s">
        <v>890</v>
      </c>
      <c r="E17" s="14"/>
      <c r="F17" s="14"/>
      <c r="G17" s="16" t="s">
        <v>487</v>
      </c>
      <c r="H17" s="20"/>
      <c r="I17" s="26" t="s">
        <v>489</v>
      </c>
      <c r="J17" s="19"/>
      <c r="K17" s="14"/>
      <c r="L17" s="15"/>
      <c r="M17" s="14"/>
      <c r="N17" s="14"/>
      <c r="O17" s="14"/>
    </row>
    <row r="18" spans="1:15" ht="90">
      <c r="A18" s="43" t="s">
        <v>66</v>
      </c>
      <c r="B18" s="267" t="s">
        <v>844</v>
      </c>
      <c r="C18" s="263"/>
      <c r="D18" s="48"/>
      <c r="E18" s="19">
        <f>LEN(C18)</f>
        <v>0</v>
      </c>
      <c r="F18" s="19"/>
      <c r="G18" s="31" t="s">
        <v>285</v>
      </c>
      <c r="H18" s="20"/>
      <c r="I18" s="88" t="s">
        <v>460</v>
      </c>
      <c r="J18" s="19"/>
      <c r="K18" s="14"/>
      <c r="L18" s="15"/>
      <c r="M18" s="14"/>
      <c r="N18" s="14"/>
      <c r="O18" s="14"/>
    </row>
    <row r="19" spans="1:15" ht="45">
      <c r="A19" s="43" t="s">
        <v>67</v>
      </c>
      <c r="B19" s="267" t="s">
        <v>887</v>
      </c>
      <c r="C19" s="263"/>
      <c r="D19" s="48"/>
      <c r="E19" s="19">
        <f>LEN(C19)</f>
        <v>0</v>
      </c>
      <c r="F19" s="19"/>
      <c r="G19" s="31" t="s">
        <v>284</v>
      </c>
      <c r="H19" s="20"/>
      <c r="I19" s="89" t="s">
        <v>485</v>
      </c>
      <c r="J19" s="19"/>
      <c r="K19" s="14"/>
      <c r="L19" s="15"/>
      <c r="M19" s="14"/>
      <c r="N19" s="14"/>
      <c r="O19" s="14"/>
    </row>
    <row r="20" spans="1:15" ht="30" customHeight="1">
      <c r="A20" s="42" t="s">
        <v>20</v>
      </c>
      <c r="B20" s="68" t="s">
        <v>845</v>
      </c>
      <c r="C20" s="265" t="s">
        <v>501</v>
      </c>
      <c r="D20" s="105" t="s">
        <v>890</v>
      </c>
      <c r="E20" s="14"/>
      <c r="F20" s="14"/>
      <c r="G20" s="16" t="s">
        <v>487</v>
      </c>
      <c r="H20" s="20"/>
      <c r="I20" s="26" t="s">
        <v>489</v>
      </c>
      <c r="J20" s="19"/>
      <c r="K20" s="14"/>
      <c r="L20" s="15"/>
      <c r="M20" s="14"/>
      <c r="N20" s="14"/>
      <c r="O20" s="14"/>
    </row>
    <row r="21" spans="1:15" ht="180">
      <c r="A21" s="43">
        <v>3</v>
      </c>
      <c r="B21" s="267" t="s">
        <v>846</v>
      </c>
      <c r="C21" s="263"/>
      <c r="D21" s="48"/>
      <c r="E21" s="19">
        <f>LEN(C21)</f>
        <v>0</v>
      </c>
      <c r="F21" s="21"/>
      <c r="G21" s="31" t="s">
        <v>283</v>
      </c>
      <c r="H21" s="21"/>
      <c r="I21" s="88" t="s">
        <v>295</v>
      </c>
      <c r="J21" s="19"/>
      <c r="K21" s="14"/>
      <c r="L21" s="15"/>
      <c r="M21" s="14"/>
      <c r="N21" s="14"/>
      <c r="O21" s="14"/>
    </row>
    <row r="22" spans="1:15" ht="30" customHeight="1">
      <c r="A22" s="42" t="s">
        <v>20</v>
      </c>
      <c r="B22" s="68" t="s">
        <v>847</v>
      </c>
      <c r="C22" s="265" t="s">
        <v>501</v>
      </c>
      <c r="D22" s="105" t="s">
        <v>890</v>
      </c>
      <c r="E22" s="14"/>
      <c r="F22" s="14"/>
      <c r="G22" s="16" t="s">
        <v>487</v>
      </c>
      <c r="H22" s="20"/>
      <c r="I22" s="26" t="s">
        <v>489</v>
      </c>
      <c r="J22" s="19"/>
      <c r="K22" s="14"/>
      <c r="L22" s="15"/>
      <c r="M22" s="14"/>
      <c r="N22" s="14"/>
      <c r="O22" s="14"/>
    </row>
    <row r="23" spans="1:15" ht="75">
      <c r="A23" s="43">
        <v>4</v>
      </c>
      <c r="B23" s="267" t="s">
        <v>886</v>
      </c>
      <c r="C23" s="263"/>
      <c r="D23" s="48"/>
      <c r="E23" s="19">
        <f>LEN(C23)</f>
        <v>0</v>
      </c>
      <c r="F23" s="21"/>
      <c r="G23" s="31" t="s">
        <v>281</v>
      </c>
      <c r="H23" s="21"/>
      <c r="I23" s="88" t="s">
        <v>296</v>
      </c>
      <c r="J23" s="19"/>
      <c r="K23" s="14"/>
      <c r="L23" s="15"/>
      <c r="M23" s="14"/>
      <c r="N23" s="14"/>
      <c r="O23" s="14"/>
    </row>
    <row r="24" spans="1:15" ht="30" customHeight="1">
      <c r="A24" s="42" t="s">
        <v>20</v>
      </c>
      <c r="B24" s="68" t="s">
        <v>848</v>
      </c>
      <c r="C24" s="265" t="s">
        <v>501</v>
      </c>
      <c r="D24" s="105" t="s">
        <v>890</v>
      </c>
      <c r="E24" s="14"/>
      <c r="F24" s="14"/>
      <c r="G24" s="16" t="s">
        <v>487</v>
      </c>
      <c r="H24" s="20"/>
      <c r="I24" s="26" t="s">
        <v>489</v>
      </c>
      <c r="J24" s="19"/>
      <c r="K24" s="14"/>
      <c r="L24" s="15"/>
      <c r="M24" s="14"/>
      <c r="N24" s="14"/>
      <c r="O24" s="14"/>
    </row>
    <row r="25" spans="1:15" ht="75">
      <c r="A25" s="43" t="s">
        <v>75</v>
      </c>
      <c r="B25" s="267" t="s">
        <v>885</v>
      </c>
      <c r="C25" s="263"/>
      <c r="D25" s="48"/>
      <c r="E25" s="19">
        <f>LEN(C25)</f>
        <v>0</v>
      </c>
      <c r="F25" s="21"/>
      <c r="G25" s="31" t="s">
        <v>287</v>
      </c>
      <c r="H25" s="21"/>
      <c r="I25" s="88" t="s">
        <v>297</v>
      </c>
      <c r="J25" s="19"/>
      <c r="K25" s="14"/>
      <c r="L25" s="15"/>
      <c r="M25" s="14"/>
      <c r="N25" s="14"/>
      <c r="O25" s="14"/>
    </row>
    <row r="26" spans="1:15" ht="90">
      <c r="A26" s="43" t="s">
        <v>76</v>
      </c>
      <c r="B26" s="267" t="s">
        <v>884</v>
      </c>
      <c r="C26" s="263"/>
      <c r="D26" s="48"/>
      <c r="E26" s="19">
        <f>LEN(C26)</f>
        <v>0</v>
      </c>
      <c r="F26" s="21"/>
      <c r="G26" s="31" t="s">
        <v>282</v>
      </c>
      <c r="H26" s="21"/>
      <c r="I26" s="88" t="s">
        <v>298</v>
      </c>
      <c r="J26" s="19"/>
      <c r="K26" s="14"/>
      <c r="L26" s="15"/>
      <c r="M26" s="14"/>
      <c r="N26" s="14"/>
      <c r="O26" s="14"/>
    </row>
    <row r="27" spans="1:15" ht="60">
      <c r="A27" s="43" t="s">
        <v>77</v>
      </c>
      <c r="B27" s="267" t="s">
        <v>883</v>
      </c>
      <c r="C27" s="263"/>
      <c r="D27" s="48"/>
      <c r="E27" s="19">
        <f>LEN(C27)</f>
        <v>0</v>
      </c>
      <c r="F27" s="21"/>
      <c r="G27" s="34" t="s">
        <v>288</v>
      </c>
      <c r="H27" s="21"/>
      <c r="I27" s="88" t="s">
        <v>299</v>
      </c>
      <c r="J27" s="19"/>
      <c r="K27" s="14"/>
      <c r="L27" s="15"/>
      <c r="M27" s="14"/>
      <c r="N27" s="14"/>
      <c r="O27" s="14"/>
    </row>
    <row r="28" spans="1:15" ht="30" customHeight="1">
      <c r="A28" s="42" t="s">
        <v>20</v>
      </c>
      <c r="B28" s="68" t="s">
        <v>849</v>
      </c>
      <c r="C28" s="265" t="s">
        <v>501</v>
      </c>
      <c r="D28" s="105" t="s">
        <v>890</v>
      </c>
      <c r="E28" s="19"/>
      <c r="F28" s="19"/>
      <c r="G28" s="27" t="s">
        <v>488</v>
      </c>
      <c r="H28" s="20"/>
      <c r="I28" s="88" t="s">
        <v>308</v>
      </c>
      <c r="J28" s="19"/>
      <c r="K28" s="14"/>
      <c r="L28" s="15"/>
      <c r="M28" s="14"/>
      <c r="N28" s="14"/>
      <c r="O28" s="14"/>
    </row>
    <row r="29" spans="1:15" ht="120">
      <c r="A29" s="43">
        <v>6</v>
      </c>
      <c r="B29" s="267" t="s">
        <v>882</v>
      </c>
      <c r="C29" s="263"/>
      <c r="D29" s="48"/>
      <c r="E29" s="19">
        <f>LEN(C29)</f>
        <v>0</v>
      </c>
      <c r="F29" s="21"/>
      <c r="G29" s="84" t="s">
        <v>292</v>
      </c>
      <c r="H29" s="21"/>
      <c r="I29" s="88" t="s">
        <v>309</v>
      </c>
      <c r="J29" s="19"/>
      <c r="K29" s="14"/>
      <c r="L29" s="15"/>
      <c r="M29" s="14"/>
      <c r="N29" s="14"/>
      <c r="O29" s="14"/>
    </row>
    <row r="30" spans="1:15" ht="30" customHeight="1">
      <c r="A30" s="42" t="s">
        <v>20</v>
      </c>
      <c r="B30" s="68" t="s">
        <v>850</v>
      </c>
      <c r="C30" s="265" t="s">
        <v>501</v>
      </c>
      <c r="D30" s="105" t="s">
        <v>890</v>
      </c>
      <c r="E30" s="19"/>
      <c r="F30" s="19"/>
      <c r="G30" s="27" t="s">
        <v>488</v>
      </c>
      <c r="H30" s="20"/>
      <c r="I30" s="88" t="s">
        <v>308</v>
      </c>
      <c r="J30" s="19"/>
      <c r="K30" s="14"/>
      <c r="L30" s="15"/>
      <c r="M30" s="14"/>
      <c r="N30" s="14"/>
      <c r="O30" s="14"/>
    </row>
    <row r="31" spans="1:15" ht="75">
      <c r="A31" s="43">
        <v>7</v>
      </c>
      <c r="B31" s="267" t="s">
        <v>881</v>
      </c>
      <c r="C31" s="263"/>
      <c r="D31" s="48"/>
      <c r="E31" s="14">
        <f>LEN(C31)</f>
        <v>0</v>
      </c>
      <c r="F31" s="20"/>
      <c r="G31" s="86" t="s">
        <v>485</v>
      </c>
      <c r="H31" s="21"/>
      <c r="I31" s="88" t="s">
        <v>311</v>
      </c>
      <c r="J31" s="19"/>
      <c r="K31" s="14"/>
      <c r="L31" s="15"/>
      <c r="M31" s="14"/>
      <c r="N31" s="14"/>
      <c r="O31" s="14"/>
    </row>
    <row r="32" spans="1:15" ht="30" customHeight="1">
      <c r="A32" s="42" t="s">
        <v>20</v>
      </c>
      <c r="B32" s="68" t="s">
        <v>851</v>
      </c>
      <c r="C32" s="265" t="s">
        <v>501</v>
      </c>
      <c r="D32" s="105" t="s">
        <v>890</v>
      </c>
      <c r="E32" s="19"/>
      <c r="F32" s="19"/>
      <c r="G32" s="27" t="s">
        <v>488</v>
      </c>
      <c r="H32" s="20"/>
      <c r="I32" s="88" t="s">
        <v>308</v>
      </c>
      <c r="J32" s="19"/>
      <c r="K32" s="14"/>
      <c r="L32" s="15"/>
      <c r="M32" s="14"/>
      <c r="N32" s="14"/>
      <c r="O32" s="14"/>
    </row>
    <row r="33" spans="1:15" ht="105">
      <c r="A33" s="43" t="s">
        <v>100</v>
      </c>
      <c r="B33" s="267" t="s">
        <v>856</v>
      </c>
      <c r="C33" s="263"/>
      <c r="D33" s="48"/>
      <c r="E33" s="14">
        <f>LEN(C33)</f>
        <v>0</v>
      </c>
      <c r="F33" s="20"/>
      <c r="G33" s="27" t="s">
        <v>490</v>
      </c>
      <c r="H33" s="21"/>
      <c r="I33" s="88" t="s">
        <v>313</v>
      </c>
      <c r="J33" s="19"/>
      <c r="K33" s="14"/>
      <c r="L33" s="15"/>
      <c r="M33" s="14"/>
      <c r="N33" s="14"/>
      <c r="O33" s="14"/>
    </row>
    <row r="34" spans="1:15" ht="90">
      <c r="A34" s="43" t="s">
        <v>101</v>
      </c>
      <c r="B34" s="267" t="s">
        <v>880</v>
      </c>
      <c r="C34" s="263"/>
      <c r="D34" s="48"/>
      <c r="E34" s="14">
        <f>LEN(C34)</f>
        <v>0</v>
      </c>
      <c r="F34" s="20"/>
      <c r="G34" s="30" t="s">
        <v>135</v>
      </c>
      <c r="H34" s="21"/>
      <c r="I34" s="88" t="s">
        <v>314</v>
      </c>
      <c r="J34" s="19"/>
      <c r="K34" s="14"/>
      <c r="L34" s="15"/>
      <c r="M34" s="14"/>
      <c r="N34" s="14"/>
      <c r="O34" s="14"/>
    </row>
    <row r="35" spans="1:15" ht="150">
      <c r="A35" s="43" t="s">
        <v>102</v>
      </c>
      <c r="B35" s="267" t="s">
        <v>855</v>
      </c>
      <c r="C35" s="263"/>
      <c r="D35" s="48"/>
      <c r="E35" s="14">
        <f>LEN(C35)</f>
        <v>0</v>
      </c>
      <c r="F35" s="20"/>
      <c r="G35" s="31" t="s">
        <v>134</v>
      </c>
      <c r="H35" s="21"/>
      <c r="I35" s="88" t="s">
        <v>484</v>
      </c>
      <c r="J35" s="19"/>
      <c r="K35" s="14"/>
      <c r="L35" s="15"/>
      <c r="M35" s="14"/>
      <c r="N35" s="14"/>
      <c r="O35" s="14"/>
    </row>
    <row r="36" spans="1:15" ht="30" customHeight="1">
      <c r="A36" s="42" t="s">
        <v>20</v>
      </c>
      <c r="B36" s="68" t="s">
        <v>852</v>
      </c>
      <c r="C36" s="265" t="s">
        <v>501</v>
      </c>
      <c r="D36" s="105" t="s">
        <v>890</v>
      </c>
      <c r="E36" s="14"/>
      <c r="F36" s="20"/>
      <c r="G36" s="31" t="s">
        <v>133</v>
      </c>
      <c r="H36" s="21"/>
      <c r="I36" s="88" t="s">
        <v>315</v>
      </c>
      <c r="J36" s="19"/>
      <c r="K36" s="14"/>
      <c r="L36" s="15"/>
      <c r="M36" s="14"/>
      <c r="N36" s="14"/>
      <c r="O36" s="14"/>
    </row>
    <row r="37" spans="1:15" ht="75">
      <c r="A37" s="43">
        <v>9</v>
      </c>
      <c r="B37" s="267" t="s">
        <v>859</v>
      </c>
      <c r="C37" s="263"/>
      <c r="D37" s="48"/>
      <c r="E37" s="14">
        <f>LEN(C37)</f>
        <v>0</v>
      </c>
      <c r="F37" s="20"/>
      <c r="G37" s="31" t="s">
        <v>132</v>
      </c>
      <c r="H37" s="21"/>
      <c r="I37" s="88" t="s">
        <v>316</v>
      </c>
      <c r="J37" s="19"/>
      <c r="K37" s="14"/>
      <c r="L37" s="15"/>
      <c r="M37" s="14"/>
      <c r="N37" s="14"/>
      <c r="O37" s="14"/>
    </row>
    <row r="38" spans="1:15" ht="30" customHeight="1">
      <c r="A38" s="42" t="s">
        <v>20</v>
      </c>
      <c r="B38" s="68" t="s">
        <v>853</v>
      </c>
      <c r="C38" s="265" t="s">
        <v>501</v>
      </c>
      <c r="D38" s="105" t="s">
        <v>890</v>
      </c>
      <c r="E38" s="14"/>
      <c r="F38" s="20"/>
      <c r="G38" s="31" t="s">
        <v>133</v>
      </c>
      <c r="H38" s="21"/>
      <c r="I38" s="88" t="s">
        <v>315</v>
      </c>
      <c r="J38" s="19"/>
      <c r="K38" s="14"/>
      <c r="L38" s="15"/>
      <c r="M38" s="14"/>
      <c r="N38" s="14"/>
      <c r="O38" s="14"/>
    </row>
    <row r="39" spans="1:15" ht="150">
      <c r="A39" s="43" t="s">
        <v>857</v>
      </c>
      <c r="B39" s="267" t="s">
        <v>860</v>
      </c>
      <c r="C39" s="263"/>
      <c r="D39" s="48"/>
      <c r="E39" s="14">
        <f>LEN(C39)</f>
        <v>0</v>
      </c>
      <c r="F39" s="20"/>
      <c r="G39" s="81" t="s">
        <v>485</v>
      </c>
      <c r="H39" s="21"/>
      <c r="I39" s="88" t="s">
        <v>317</v>
      </c>
      <c r="J39" s="19"/>
      <c r="K39" s="14"/>
      <c r="L39" s="15"/>
      <c r="M39" s="14"/>
      <c r="N39" s="14"/>
      <c r="O39" s="14"/>
    </row>
    <row r="40" spans="1:15" ht="90">
      <c r="A40" s="43" t="s">
        <v>858</v>
      </c>
      <c r="B40" s="267" t="s">
        <v>861</v>
      </c>
      <c r="C40" s="263"/>
      <c r="D40" s="48"/>
      <c r="E40" s="14">
        <f>LEN(C40)</f>
        <v>0</v>
      </c>
      <c r="F40" s="20"/>
      <c r="G40" s="20"/>
      <c r="H40" s="21"/>
      <c r="I40" s="88" t="s">
        <v>318</v>
      </c>
      <c r="J40" s="19"/>
      <c r="K40" s="14"/>
      <c r="L40" s="15"/>
      <c r="M40" s="14"/>
      <c r="N40" s="14"/>
      <c r="O40" s="14"/>
    </row>
    <row r="41" spans="1:15" ht="30" customHeight="1">
      <c r="A41" s="42" t="s">
        <v>20</v>
      </c>
      <c r="B41" s="68" t="s">
        <v>854</v>
      </c>
      <c r="C41" s="265" t="s">
        <v>501</v>
      </c>
      <c r="D41" s="105" t="s">
        <v>890</v>
      </c>
      <c r="E41" s="14"/>
      <c r="F41" s="20"/>
      <c r="G41" s="31" t="s">
        <v>495</v>
      </c>
      <c r="H41" s="21"/>
      <c r="I41" s="88" t="s">
        <v>326</v>
      </c>
      <c r="J41" s="19"/>
      <c r="K41" s="14"/>
      <c r="L41" s="15"/>
      <c r="M41" s="14"/>
      <c r="N41" s="14"/>
      <c r="O41" s="14"/>
    </row>
    <row r="42" spans="1:15" ht="135">
      <c r="A42" s="43">
        <v>11</v>
      </c>
      <c r="B42" s="268" t="s">
        <v>862</v>
      </c>
      <c r="C42" s="263"/>
      <c r="D42" s="48"/>
      <c r="E42" s="14">
        <f>LEN(C42)</f>
        <v>0</v>
      </c>
      <c r="F42" s="20"/>
      <c r="G42" s="31" t="s">
        <v>494</v>
      </c>
      <c r="H42" s="21"/>
      <c r="I42" s="88" t="s">
        <v>327</v>
      </c>
      <c r="J42" s="19"/>
      <c r="K42" s="14"/>
      <c r="L42" s="15"/>
      <c r="M42" s="14"/>
      <c r="N42" s="14"/>
      <c r="O42" s="14"/>
    </row>
    <row r="43" spans="1:13" ht="30" customHeight="1">
      <c r="A43" s="42" t="s">
        <v>20</v>
      </c>
      <c r="B43" s="68" t="s">
        <v>759</v>
      </c>
      <c r="C43" s="265" t="s">
        <v>501</v>
      </c>
      <c r="D43" s="41" t="s">
        <v>502</v>
      </c>
      <c r="L43" s="8"/>
      <c r="M43" s="9"/>
    </row>
    <row r="44" spans="1:13" ht="30">
      <c r="A44" s="43">
        <v>12</v>
      </c>
      <c r="B44" s="54" t="s">
        <v>1148</v>
      </c>
      <c r="C44" s="264"/>
      <c r="D44" s="59"/>
      <c r="L44" s="8"/>
      <c r="M44" s="9"/>
    </row>
  </sheetData>
  <sheetProtection/>
  <mergeCells count="6">
    <mergeCell ref="A1:D1"/>
    <mergeCell ref="A3:C3"/>
    <mergeCell ref="A7:C7"/>
    <mergeCell ref="A4:D4"/>
    <mergeCell ref="A8:D8"/>
    <mergeCell ref="A5:D5"/>
  </mergeCells>
  <dataValidations count="5">
    <dataValidation allowBlank="1" showInputMessage="1" showErrorMessage="1" prompt="Double click on cell, then:&#10;&#10;Insert link(s) to your supplementary material for this question (preferred)&#10;OR&#10;Type in names of supplementary files for this question that you will include with your submission" sqref="D16 D18:D19 D21 D23 D25:D27 D29 D31 D33:D35 D37 D39:D40 D42"/>
    <dataValidation allowBlank="1" showInputMessage="1" showErrorMessage="1" prompt="Double click on cell, then:&#10;&#10;Copy/paste your responses from another program&#10;OR&#10;Type your responses in cell using &#10;- basic font (no graphics)&#10;- asterix (*) for bullets&#10;- ALT+ENTER for return (within cell)&#10;- arrow keys to scroll though cell" sqref="C16 C18:C19 C21 C23 C25:C27 C29 C31 C33:C35 C37 C39:C40 C42"/>
    <dataValidation type="whole" operator="greaterThanOrEqual" allowBlank="1" showInputMessage="1" showErrorMessage="1" promptTitle="Culture Audit" prompt="If you don't have an exact number, please provide an approximate number of hours.&#10;This cell only accepts numbers greater than or equal to 0" errorTitle="Culture Audit" error="This cell only accepts numbers greater than or equal to 0" sqref="C44">
      <formula1>0</formula1>
    </dataValidation>
    <dataValidation allowBlank="1" showInputMessage="1" showErrorMessage="1" promptTitle="Name of organization" prompt="The name of the organization as it will appear on the list" sqref="C13"/>
    <dataValidation type="list" allowBlank="1" showInputMessage="1" showErrorMessage="1" promptTitle="Industry" prompt="Please choose the industry or sector that applies" errorTitle="Industry" error="Please select a valid industry or sector from the list" sqref="C14">
      <formula1>ValidIndustries</formula1>
    </dataValidation>
  </dataValidations>
  <hyperlinks>
    <hyperlink ref="B9" r:id="rId1" display="ca_bestworkplaces@greatplacetowork.com"/>
  </hyperlinks>
  <printOptions/>
  <pageMargins left="0.7" right="0.7" top="0.75" bottom="0.75" header="0.3" footer="0.3"/>
  <pageSetup orientation="portrait" r:id="rId3"/>
  <ignoredErrors>
    <ignoredError sqref="C13:C14" unlockedFormula="1"/>
  </ignoredErrors>
  <drawing r:id="rId2"/>
</worksheet>
</file>

<file path=xl/worksheets/sheet4.xml><?xml version="1.0" encoding="utf-8"?>
<worksheet xmlns="http://schemas.openxmlformats.org/spreadsheetml/2006/main" xmlns:r="http://schemas.openxmlformats.org/officeDocument/2006/relationships">
  <dimension ref="A1:IV2"/>
  <sheetViews>
    <sheetView zoomScalePageLayoutView="0" workbookViewId="0" topLeftCell="IV1">
      <selection activeCell="IV2" sqref="IV2"/>
    </sheetView>
  </sheetViews>
  <sheetFormatPr defaultColWidth="9.140625" defaultRowHeight="12.75"/>
  <cols>
    <col min="1" max="1" width="20.28125" style="0" bestFit="1" customWidth="1"/>
    <col min="2" max="2" width="44.57421875" style="0" bestFit="1" customWidth="1"/>
    <col min="3" max="3" width="34.7109375" style="0" bestFit="1" customWidth="1"/>
    <col min="4" max="4" width="39.140625" style="0" bestFit="1" customWidth="1"/>
    <col min="5" max="5" width="41.8515625" style="0" bestFit="1" customWidth="1"/>
    <col min="6" max="6" width="16.8515625" style="0" bestFit="1" customWidth="1"/>
    <col min="7" max="7" width="96.8515625" style="0" bestFit="1" customWidth="1"/>
    <col min="8" max="8" width="12.8515625" style="0" bestFit="1" customWidth="1"/>
    <col min="9" max="9" width="34.28125" style="0" bestFit="1" customWidth="1"/>
    <col min="10" max="10" width="20.28125" style="0" bestFit="1" customWidth="1"/>
    <col min="11" max="11" width="17.00390625" style="0" bestFit="1" customWidth="1"/>
    <col min="12" max="12" width="51.28125" style="0" bestFit="1" customWidth="1"/>
    <col min="13" max="13" width="82.8515625" style="0" bestFit="1" customWidth="1"/>
    <col min="14" max="14" width="28.00390625" style="0" bestFit="1" customWidth="1"/>
    <col min="15" max="15" width="27.8515625" style="0" bestFit="1" customWidth="1"/>
    <col min="16" max="16" width="48.8515625" style="0" bestFit="1" customWidth="1"/>
    <col min="17" max="17" width="72.28125" style="0" bestFit="1" customWidth="1"/>
    <col min="18" max="18" width="26.421875" style="0" bestFit="1" customWidth="1"/>
    <col min="19" max="19" width="46.28125" style="0" bestFit="1" customWidth="1"/>
    <col min="20" max="20" width="48.28125" style="0" bestFit="1" customWidth="1"/>
    <col min="21" max="21" width="52.7109375" style="0" bestFit="1" customWidth="1"/>
    <col min="22" max="22" width="157.7109375" style="0" bestFit="1" customWidth="1"/>
    <col min="23" max="23" width="22.421875" style="0" bestFit="1" customWidth="1"/>
    <col min="24" max="24" width="5.8515625" style="0" bestFit="1" customWidth="1"/>
    <col min="25" max="25" width="47.57421875" style="0" bestFit="1" customWidth="1"/>
    <col min="26" max="26" width="49.57421875" style="0" bestFit="1" customWidth="1"/>
    <col min="27" max="27" width="60.7109375" style="0" bestFit="1" customWidth="1"/>
    <col min="28" max="28" width="45.00390625" style="0" bestFit="1" customWidth="1"/>
    <col min="29" max="29" width="82.57421875" style="0" bestFit="1" customWidth="1"/>
    <col min="30" max="30" width="93.00390625" style="0" bestFit="1" customWidth="1"/>
    <col min="31" max="31" width="28.7109375" style="0" bestFit="1" customWidth="1"/>
    <col min="32" max="32" width="73.421875" style="0" bestFit="1" customWidth="1"/>
    <col min="33" max="33" width="33.57421875" style="0" bestFit="1" customWidth="1"/>
    <col min="34" max="34" width="98.28125" style="0" bestFit="1" customWidth="1"/>
    <col min="35" max="35" width="84.00390625" style="0" bestFit="1" customWidth="1"/>
    <col min="36" max="36" width="53.57421875" style="0" bestFit="1" customWidth="1"/>
    <col min="37" max="37" width="70.28125" style="0" bestFit="1" customWidth="1"/>
    <col min="38" max="38" width="55.57421875" style="0" bestFit="1" customWidth="1"/>
    <col min="39" max="39" width="121.00390625" style="0" bestFit="1" customWidth="1"/>
    <col min="40" max="40" width="93.57421875" style="0" bestFit="1" customWidth="1"/>
    <col min="41" max="41" width="14.421875" style="0" bestFit="1" customWidth="1"/>
    <col min="42" max="42" width="17.28125" style="0" bestFit="1" customWidth="1"/>
    <col min="43" max="43" width="14.57421875" style="0" bestFit="1" customWidth="1"/>
    <col min="44" max="45" width="23.421875" style="0" bestFit="1" customWidth="1"/>
    <col min="46" max="46" width="14.57421875" style="0" bestFit="1" customWidth="1"/>
    <col min="47" max="47" width="17.421875" style="0" bestFit="1" customWidth="1"/>
    <col min="48" max="48" width="14.7109375" style="0" bestFit="1" customWidth="1"/>
    <col min="49" max="50" width="23.57421875" style="0" bestFit="1" customWidth="1"/>
    <col min="51" max="51" width="26.140625" style="0" bestFit="1" customWidth="1"/>
    <col min="52" max="52" width="28.8515625" style="0" bestFit="1" customWidth="1"/>
    <col min="53" max="53" width="26.28125" style="0" bestFit="1" customWidth="1"/>
    <col min="54" max="55" width="35.140625" style="0" bestFit="1" customWidth="1"/>
    <col min="56" max="56" width="54.28125" style="0" bestFit="1" customWidth="1"/>
    <col min="57" max="57" width="60.8515625" style="0" bestFit="1" customWidth="1"/>
    <col min="58" max="58" width="57.8515625" style="0" bestFit="1" customWidth="1"/>
    <col min="59" max="59" width="46.28125" style="0" bestFit="1" customWidth="1"/>
    <col min="60" max="60" width="49.00390625" style="0" bestFit="1" customWidth="1"/>
    <col min="61" max="61" width="46.421875" style="0" bestFit="1" customWidth="1"/>
    <col min="62" max="62" width="68.421875" style="0" bestFit="1" customWidth="1"/>
    <col min="63" max="63" width="70.7109375" style="0" bestFit="1" customWidth="1"/>
    <col min="64" max="64" width="68.57421875" style="0" bestFit="1" customWidth="1"/>
    <col min="65" max="65" width="54.28125" style="0" bestFit="1" customWidth="1"/>
    <col min="66" max="66" width="57.140625" style="0" bestFit="1" customWidth="1"/>
    <col min="67" max="67" width="54.57421875" style="0" bestFit="1" customWidth="1"/>
    <col min="68" max="68" width="68.28125" style="0" bestFit="1" customWidth="1"/>
    <col min="69" max="69" width="57.28125" style="0" bestFit="1" customWidth="1"/>
    <col min="70" max="70" width="97.00390625" style="0" bestFit="1" customWidth="1"/>
    <col min="71" max="71" width="86.00390625" style="0" bestFit="1" customWidth="1"/>
    <col min="72" max="72" width="84.421875" style="0" bestFit="1" customWidth="1"/>
    <col min="73" max="73" width="73.421875" style="0" bestFit="1" customWidth="1"/>
    <col min="74" max="74" width="23.7109375" style="0" bestFit="1" customWidth="1"/>
    <col min="75" max="78" width="22.421875" style="0" bestFit="1" customWidth="1"/>
    <col min="79" max="79" width="17.00390625" style="0" bestFit="1" customWidth="1"/>
    <col min="80" max="80" width="39.7109375" style="0" bestFit="1" customWidth="1"/>
    <col min="81" max="81" width="34.7109375" style="0" bestFit="1" customWidth="1"/>
    <col min="82" max="82" width="35.7109375" style="0" bestFit="1" customWidth="1"/>
    <col min="83" max="85" width="36.7109375" style="0" bestFit="1" customWidth="1"/>
    <col min="86" max="86" width="29.00390625" style="0" bestFit="1" customWidth="1"/>
    <col min="87" max="87" width="56.140625" style="0" bestFit="1" customWidth="1"/>
    <col min="88" max="88" width="68.421875" style="0" bestFit="1" customWidth="1"/>
    <col min="89" max="89" width="36.57421875" style="0" bestFit="1" customWidth="1"/>
    <col min="90" max="90" width="25.7109375" style="0" bestFit="1" customWidth="1"/>
    <col min="91" max="91" width="55.00390625" style="0" bestFit="1" customWidth="1"/>
    <col min="92" max="92" width="45.7109375" style="0" bestFit="1" customWidth="1"/>
    <col min="93" max="93" width="45.140625" style="0" bestFit="1" customWidth="1"/>
    <col min="94" max="94" width="54.28125" style="0" bestFit="1" customWidth="1"/>
    <col min="95" max="95" width="77.421875" style="0" bestFit="1" customWidth="1"/>
    <col min="96" max="96" width="52.7109375" style="0" bestFit="1" customWidth="1"/>
    <col min="97" max="97" width="47.28125" style="0" bestFit="1" customWidth="1"/>
    <col min="98" max="98" width="30.00390625" style="0" bestFit="1" customWidth="1"/>
    <col min="99" max="99" width="153.28125" style="0" bestFit="1" customWidth="1"/>
    <col min="100" max="100" width="70.140625" style="0" bestFit="1" customWidth="1"/>
    <col min="101" max="101" width="74.8515625" style="0" bestFit="1" customWidth="1"/>
    <col min="102" max="102" width="106.8515625" style="0" bestFit="1" customWidth="1"/>
    <col min="103" max="103" width="68.421875" style="0" bestFit="1" customWidth="1"/>
    <col min="104" max="104" width="122.57421875" style="0" bestFit="1" customWidth="1"/>
    <col min="105" max="105" width="65.140625" style="0" bestFit="1" customWidth="1"/>
    <col min="106" max="106" width="80.7109375" style="0" bestFit="1" customWidth="1"/>
    <col min="107" max="107" width="56.8515625" style="0" bestFit="1" customWidth="1"/>
    <col min="108" max="108" width="61.28125" style="0" bestFit="1" customWidth="1"/>
    <col min="109" max="109" width="52.140625" style="0" bestFit="1" customWidth="1"/>
    <col min="110" max="110" width="54.28125" style="0" bestFit="1" customWidth="1"/>
    <col min="111" max="111" width="62.00390625" style="0" bestFit="1" customWidth="1"/>
    <col min="112" max="112" width="45.421875" style="0" bestFit="1" customWidth="1"/>
    <col min="113" max="113" width="42.140625" style="0" bestFit="1" customWidth="1"/>
    <col min="114" max="114" width="54.57421875" style="0" bestFit="1" customWidth="1"/>
    <col min="115" max="115" width="60.28125" style="0" bestFit="1" customWidth="1"/>
    <col min="116" max="116" width="17.7109375" style="0" bestFit="1" customWidth="1"/>
    <col min="117" max="117" width="17.421875" style="0" bestFit="1" customWidth="1"/>
    <col min="118" max="118" width="23.140625" style="0" bestFit="1" customWidth="1"/>
    <col min="119" max="119" width="23.7109375" style="0" bestFit="1" customWidth="1"/>
    <col min="120" max="120" width="69.7109375" style="0" bestFit="1" customWidth="1"/>
    <col min="121" max="121" width="53.7109375" style="0" bestFit="1" customWidth="1"/>
    <col min="122" max="122" width="35.140625" style="0" bestFit="1" customWidth="1"/>
    <col min="123" max="123" width="33.57421875" style="0" bestFit="1" customWidth="1"/>
    <col min="124" max="124" width="30.140625" style="0" bestFit="1" customWidth="1"/>
    <col min="125" max="125" width="38.140625" style="0" bestFit="1" customWidth="1"/>
    <col min="126" max="126" width="40.57421875" style="0" bestFit="1" customWidth="1"/>
    <col min="127" max="127" width="61.00390625" style="0" bestFit="1" customWidth="1"/>
    <col min="128" max="128" width="70.140625" style="0" bestFit="1" customWidth="1"/>
    <col min="129" max="129" width="56.8515625" style="0" bestFit="1" customWidth="1"/>
    <col min="130" max="130" width="11.421875" style="0" bestFit="1" customWidth="1"/>
    <col min="131" max="131" width="16.8515625" style="0" bestFit="1" customWidth="1"/>
    <col min="132" max="132" width="11.421875" style="0" bestFit="1" customWidth="1"/>
    <col min="133" max="133" width="16.8515625" style="0" bestFit="1" customWidth="1"/>
    <col min="134" max="134" width="11.421875" style="0" bestFit="1" customWidth="1"/>
    <col min="135" max="135" width="16.8515625" style="0" bestFit="1" customWidth="1"/>
    <col min="136" max="136" width="11.421875" style="0" bestFit="1" customWidth="1"/>
    <col min="137" max="137" width="16.8515625" style="0" bestFit="1" customWidth="1"/>
    <col min="138" max="138" width="11.421875" style="0" bestFit="1" customWidth="1"/>
    <col min="139" max="139" width="16.8515625" style="0" bestFit="1" customWidth="1"/>
    <col min="140" max="140" width="11.421875" style="0" bestFit="1" customWidth="1"/>
    <col min="141" max="141" width="16.8515625" style="0" bestFit="1" customWidth="1"/>
    <col min="142" max="142" width="11.421875" style="0" bestFit="1" customWidth="1"/>
    <col min="143" max="143" width="16.8515625" style="0" bestFit="1" customWidth="1"/>
    <col min="144" max="144" width="11.421875" style="0" bestFit="1" customWidth="1"/>
    <col min="145" max="145" width="16.8515625" style="0" bestFit="1" customWidth="1"/>
    <col min="146" max="146" width="11.421875" style="0" bestFit="1" customWidth="1"/>
    <col min="147" max="147" width="16.8515625" style="0" bestFit="1" customWidth="1"/>
    <col min="148" max="148" width="12.421875" style="0" bestFit="1" customWidth="1"/>
    <col min="149" max="149" width="18.00390625" style="0" bestFit="1" customWidth="1"/>
    <col min="150" max="150" width="74.57421875" style="0" bestFit="1" customWidth="1"/>
    <col min="151" max="151" width="117.140625" style="0" bestFit="1" customWidth="1"/>
    <col min="152" max="152" width="28.28125" style="0" bestFit="1" customWidth="1"/>
    <col min="153" max="153" width="51.7109375" style="0" bestFit="1" customWidth="1"/>
    <col min="154" max="154" width="50.421875" style="0" bestFit="1" customWidth="1"/>
    <col min="155" max="155" width="56.140625" style="0" bestFit="1" customWidth="1"/>
    <col min="156" max="156" width="84.421875" style="0" bestFit="1" customWidth="1"/>
    <col min="157" max="157" width="70.7109375" style="0" bestFit="1" customWidth="1"/>
    <col min="158" max="158" width="107.00390625" style="0" bestFit="1" customWidth="1"/>
    <col min="159" max="159" width="134.28125" style="0" bestFit="1" customWidth="1"/>
    <col min="160" max="160" width="51.7109375" style="0" bestFit="1" customWidth="1"/>
    <col min="161" max="161" width="52.421875" style="0" bestFit="1" customWidth="1"/>
    <col min="162" max="162" width="62.00390625" style="0" bestFit="1" customWidth="1"/>
    <col min="163" max="163" width="63.00390625" style="0" bestFit="1" customWidth="1"/>
    <col min="164" max="164" width="57.421875" style="0" bestFit="1" customWidth="1"/>
    <col min="165" max="165" width="82.421875" style="0" bestFit="1" customWidth="1"/>
    <col min="166" max="166" width="82.28125" style="0" bestFit="1" customWidth="1"/>
    <col min="167" max="167" width="83.57421875" style="0" bestFit="1" customWidth="1"/>
    <col min="168" max="168" width="95.7109375" style="0" bestFit="1" customWidth="1"/>
    <col min="169" max="169" width="130.140625" style="0" bestFit="1" customWidth="1"/>
    <col min="170" max="170" width="70.7109375" style="0" bestFit="1" customWidth="1"/>
    <col min="171" max="171" width="76.57421875" style="0" bestFit="1" customWidth="1"/>
    <col min="172" max="172" width="71.8515625" style="0" bestFit="1" customWidth="1"/>
    <col min="173" max="173" width="70.00390625" style="0" bestFit="1" customWidth="1"/>
    <col min="174" max="174" width="74.7109375" style="0" bestFit="1" customWidth="1"/>
    <col min="175" max="175" width="71.421875" style="0" bestFit="1" customWidth="1"/>
    <col min="176" max="176" width="68.7109375" style="0" bestFit="1" customWidth="1"/>
    <col min="177" max="177" width="80.00390625" style="0" bestFit="1" customWidth="1"/>
    <col min="178" max="178" width="78.7109375" style="0" bestFit="1" customWidth="1"/>
    <col min="179" max="179" width="73.8515625" style="0" bestFit="1" customWidth="1"/>
    <col min="180" max="180" width="55.8515625" style="0" bestFit="1" customWidth="1"/>
    <col min="181" max="181" width="31.7109375" style="0" bestFit="1" customWidth="1"/>
    <col min="182" max="182" width="34.00390625" style="0" bestFit="1" customWidth="1"/>
    <col min="183" max="183" width="77.00390625" style="0" bestFit="1" customWidth="1"/>
    <col min="184" max="184" width="48.8515625" style="0" bestFit="1" customWidth="1"/>
    <col min="185" max="185" width="38.57421875" style="0" bestFit="1" customWidth="1"/>
    <col min="186" max="186" width="68.8515625" style="0" bestFit="1" customWidth="1"/>
    <col min="187" max="187" width="44.8515625" style="0" bestFit="1" customWidth="1"/>
    <col min="188" max="188" width="68.8515625" style="0" bestFit="1" customWidth="1"/>
    <col min="189" max="189" width="61.8515625" style="0" bestFit="1" customWidth="1"/>
    <col min="190" max="190" width="68.8515625" style="0" bestFit="1" customWidth="1"/>
    <col min="191" max="191" width="69.140625" style="0" bestFit="1" customWidth="1"/>
    <col min="192" max="192" width="68.8515625" style="0" bestFit="1" customWidth="1"/>
    <col min="193" max="193" width="63.140625" style="0" bestFit="1" customWidth="1"/>
    <col min="194" max="194" width="68.8515625" style="0" bestFit="1" customWidth="1"/>
    <col min="195" max="195" width="59.8515625" style="0" bestFit="1" customWidth="1"/>
    <col min="196" max="196" width="68.8515625" style="0" bestFit="1" customWidth="1"/>
    <col min="197" max="197" width="52.8515625" style="0" bestFit="1" customWidth="1"/>
    <col min="198" max="198" width="68.8515625" style="0" bestFit="1" customWidth="1"/>
    <col min="199" max="199" width="42.7109375" style="0" bestFit="1" customWidth="1"/>
    <col min="200" max="200" width="56.140625" style="0" bestFit="1" customWidth="1"/>
    <col min="201" max="201" width="30.28125" style="0" bestFit="1" customWidth="1"/>
    <col min="202" max="202" width="141.57421875" style="0" bestFit="1" customWidth="1"/>
    <col min="203" max="203" width="146.00390625" style="0" bestFit="1" customWidth="1"/>
    <col min="204" max="204" width="138.7109375" style="0" bestFit="1" customWidth="1"/>
    <col min="205" max="205" width="133.7109375" style="0" bestFit="1" customWidth="1"/>
    <col min="206" max="206" width="147.28125" style="0" bestFit="1" customWidth="1"/>
    <col min="207" max="207" width="168.8515625" style="0" bestFit="1" customWidth="1"/>
    <col min="208" max="208" width="65.8515625" style="0" bestFit="1" customWidth="1"/>
    <col min="209" max="209" width="70.57421875" style="0" bestFit="1" customWidth="1"/>
    <col min="210" max="210" width="101.7109375" style="0" bestFit="1" customWidth="1"/>
    <col min="211" max="211" width="94.57421875" style="0" bestFit="1" customWidth="1"/>
    <col min="212" max="212" width="92.00390625" style="0" bestFit="1" customWidth="1"/>
    <col min="213" max="213" width="64.8515625" style="0" bestFit="1" customWidth="1"/>
    <col min="214" max="214" width="69.00390625" style="0" bestFit="1" customWidth="1"/>
    <col min="215" max="215" width="73.421875" style="0" bestFit="1" customWidth="1"/>
    <col min="216" max="216" width="66.140625" style="0" bestFit="1" customWidth="1"/>
    <col min="217" max="217" width="61.140625" style="0" bestFit="1" customWidth="1"/>
    <col min="218" max="218" width="74.7109375" style="0" bestFit="1" customWidth="1"/>
    <col min="219" max="219" width="96.421875" style="0" bestFit="1" customWidth="1"/>
    <col min="220" max="220" width="91.421875" style="0" bestFit="1" customWidth="1"/>
    <col min="221" max="221" width="73.00390625" style="0" bestFit="1" customWidth="1"/>
    <col min="222" max="222" width="62.140625" style="0" bestFit="1" customWidth="1"/>
    <col min="223" max="223" width="55.00390625" style="0" bestFit="1" customWidth="1"/>
    <col min="224" max="224" width="53.140625" style="0" bestFit="1" customWidth="1"/>
    <col min="225" max="225" width="62.140625" style="0" bestFit="1" customWidth="1"/>
    <col min="226" max="226" width="66.28125" style="0" bestFit="1" customWidth="1"/>
    <col min="227" max="227" width="70.7109375" style="0" bestFit="1" customWidth="1"/>
    <col min="228" max="228" width="63.57421875" style="0" bestFit="1" customWidth="1"/>
    <col min="229" max="229" width="58.421875" style="0" bestFit="1" customWidth="1"/>
    <col min="230" max="230" width="72.140625" style="0" bestFit="1" customWidth="1"/>
    <col min="231" max="231" width="93.7109375" style="0" bestFit="1" customWidth="1"/>
    <col min="232" max="232" width="124.00390625" style="0" bestFit="1" customWidth="1"/>
    <col min="233" max="233" width="51.00390625" style="0" bestFit="1" customWidth="1"/>
    <col min="234" max="234" width="57.421875" style="0" bestFit="1" customWidth="1"/>
    <col min="235" max="235" width="71.57421875" style="0" bestFit="1" customWidth="1"/>
    <col min="236" max="236" width="62.8515625" style="0" bestFit="1" customWidth="1"/>
    <col min="237" max="237" width="21.57421875" style="0" bestFit="1" customWidth="1"/>
    <col min="238" max="238" width="59.7109375" style="0" bestFit="1" customWidth="1"/>
    <col min="239" max="239" width="106.28125" style="0" bestFit="1" customWidth="1"/>
    <col min="240" max="240" width="124.00390625" style="0" bestFit="1" customWidth="1"/>
    <col min="241" max="241" width="95.140625" style="0" bestFit="1" customWidth="1"/>
    <col min="242" max="242" width="36.140625" style="0" bestFit="1" customWidth="1"/>
    <col min="243" max="243" width="39.421875" style="0" bestFit="1" customWidth="1"/>
    <col min="244" max="244" width="83.00390625" style="0" bestFit="1" customWidth="1"/>
    <col min="245" max="245" width="127.7109375" style="0" bestFit="1" customWidth="1"/>
    <col min="246" max="246" width="77.00390625" style="0" bestFit="1" customWidth="1"/>
    <col min="247" max="247" width="49.8515625" style="0" bestFit="1" customWidth="1"/>
    <col min="248" max="248" width="124.00390625" style="0" bestFit="1" customWidth="1"/>
    <col min="249" max="249" width="125.8515625" style="0" bestFit="1" customWidth="1"/>
    <col min="250" max="250" width="131.8515625" style="0" bestFit="1" customWidth="1"/>
    <col min="251" max="251" width="101.28125" style="0" bestFit="1" customWidth="1"/>
    <col min="252" max="252" width="69.00390625" style="0" bestFit="1" customWidth="1"/>
    <col min="253" max="253" width="97.8515625" style="0" bestFit="1" customWidth="1"/>
    <col min="254" max="254" width="69.00390625" style="0" bestFit="1" customWidth="1"/>
    <col min="255" max="255" width="144.7109375" style="0" bestFit="1" customWidth="1"/>
    <col min="256" max="16384" width="173.421875" style="0" bestFit="1" customWidth="1"/>
  </cols>
  <sheetData>
    <row r="1" spans="1:256" s="257" customFormat="1" ht="15">
      <c r="A1" s="255" t="s">
        <v>11</v>
      </c>
      <c r="B1" s="255" t="s">
        <v>69</v>
      </c>
      <c r="C1" s="255" t="s">
        <v>70</v>
      </c>
      <c r="D1" s="255" t="s">
        <v>71</v>
      </c>
      <c r="E1" s="255" t="s">
        <v>72</v>
      </c>
      <c r="F1" s="255" t="s">
        <v>95</v>
      </c>
      <c r="G1" s="255" t="s">
        <v>291</v>
      </c>
      <c r="H1" s="255" t="s">
        <v>5</v>
      </c>
      <c r="I1" s="255" t="s">
        <v>2</v>
      </c>
      <c r="J1" s="255" t="s">
        <v>98</v>
      </c>
      <c r="K1" s="255" t="s">
        <v>99</v>
      </c>
      <c r="L1" s="255" t="s">
        <v>78</v>
      </c>
      <c r="M1" s="255" t="s">
        <v>82</v>
      </c>
      <c r="N1" s="255" t="s">
        <v>81</v>
      </c>
      <c r="O1" s="255" t="s">
        <v>87</v>
      </c>
      <c r="P1" s="255" t="s">
        <v>128</v>
      </c>
      <c r="Q1" s="255" t="s">
        <v>129</v>
      </c>
      <c r="R1" s="255" t="s">
        <v>3</v>
      </c>
      <c r="S1" s="255" t="s">
        <v>234</v>
      </c>
      <c r="T1" s="255" t="s">
        <v>235</v>
      </c>
      <c r="U1" s="255" t="s">
        <v>236</v>
      </c>
      <c r="V1" s="255" t="s">
        <v>237</v>
      </c>
      <c r="W1" s="255" t="s">
        <v>239</v>
      </c>
      <c r="X1" s="255" t="s">
        <v>240</v>
      </c>
      <c r="Y1" s="255" t="s">
        <v>136</v>
      </c>
      <c r="Z1" s="255" t="s">
        <v>83</v>
      </c>
      <c r="AA1" s="255" t="s">
        <v>492</v>
      </c>
      <c r="AB1" s="255" t="s">
        <v>508</v>
      </c>
      <c r="AC1" s="255" t="s">
        <v>491</v>
      </c>
      <c r="AD1" s="255" t="s">
        <v>61</v>
      </c>
      <c r="AE1" s="255" t="s">
        <v>497</v>
      </c>
      <c r="AF1" s="255" t="s">
        <v>60</v>
      </c>
      <c r="AG1" s="255" t="s">
        <v>6</v>
      </c>
      <c r="AH1" s="255" t="s">
        <v>130</v>
      </c>
      <c r="AI1" s="255" t="s">
        <v>499</v>
      </c>
      <c r="AJ1" s="255" t="s">
        <v>8</v>
      </c>
      <c r="AK1" s="255" t="s">
        <v>4</v>
      </c>
      <c r="AL1" s="255" t="s">
        <v>73</v>
      </c>
      <c r="AM1" s="255" t="s">
        <v>59</v>
      </c>
      <c r="AN1" s="255" t="s">
        <v>509</v>
      </c>
      <c r="AO1" s="255" t="s">
        <v>1150</v>
      </c>
      <c r="AP1" s="255" t="s">
        <v>1151</v>
      </c>
      <c r="AQ1" s="256" t="s">
        <v>1152</v>
      </c>
      <c r="AR1" s="255" t="s">
        <v>1153</v>
      </c>
      <c r="AS1" s="255" t="s">
        <v>1154</v>
      </c>
      <c r="AT1" s="255" t="s">
        <v>1155</v>
      </c>
      <c r="AU1" s="255" t="s">
        <v>1156</v>
      </c>
      <c r="AV1" s="256" t="s">
        <v>1157</v>
      </c>
      <c r="AW1" s="255" t="s">
        <v>1158</v>
      </c>
      <c r="AX1" s="255" t="s">
        <v>1159</v>
      </c>
      <c r="AY1" s="255" t="s">
        <v>1160</v>
      </c>
      <c r="AZ1" s="255" t="s">
        <v>1161</v>
      </c>
      <c r="BA1" s="256" t="s">
        <v>1162</v>
      </c>
      <c r="BB1" s="255" t="s">
        <v>1163</v>
      </c>
      <c r="BC1" s="255" t="s">
        <v>1164</v>
      </c>
      <c r="BD1" s="255" t="s">
        <v>1165</v>
      </c>
      <c r="BE1" s="255" t="s">
        <v>510</v>
      </c>
      <c r="BF1" s="255" t="s">
        <v>1</v>
      </c>
      <c r="BG1" s="255" t="s">
        <v>1216</v>
      </c>
      <c r="BH1" s="255" t="s">
        <v>1217</v>
      </c>
      <c r="BI1" s="256" t="s">
        <v>1218</v>
      </c>
      <c r="BJ1" s="255" t="s">
        <v>1219</v>
      </c>
      <c r="BK1" s="255" t="s">
        <v>1220</v>
      </c>
      <c r="BL1" s="256" t="s">
        <v>1221</v>
      </c>
      <c r="BM1" s="255" t="s">
        <v>1222</v>
      </c>
      <c r="BN1" s="255" t="s">
        <v>1223</v>
      </c>
      <c r="BO1" s="256" t="s">
        <v>1224</v>
      </c>
      <c r="BP1" s="255" t="s">
        <v>1225</v>
      </c>
      <c r="BQ1" s="255" t="s">
        <v>1226</v>
      </c>
      <c r="BR1" s="255" t="s">
        <v>1227</v>
      </c>
      <c r="BS1" s="255" t="s">
        <v>1228</v>
      </c>
      <c r="BT1" s="255" t="s">
        <v>1229</v>
      </c>
      <c r="BU1" s="255" t="s">
        <v>1230</v>
      </c>
      <c r="BV1" s="258" t="s">
        <v>1231</v>
      </c>
      <c r="BW1" s="259" t="s">
        <v>1232</v>
      </c>
      <c r="BX1" s="259" t="s">
        <v>1233</v>
      </c>
      <c r="BY1" s="259" t="s">
        <v>1234</v>
      </c>
      <c r="BZ1" s="259" t="s">
        <v>1235</v>
      </c>
      <c r="CA1" s="260" t="s">
        <v>1166</v>
      </c>
      <c r="CB1" s="255" t="s">
        <v>1167</v>
      </c>
      <c r="CC1" s="255" t="s">
        <v>1168</v>
      </c>
      <c r="CD1" s="255" t="s">
        <v>1169</v>
      </c>
      <c r="CE1" s="255" t="s">
        <v>1170</v>
      </c>
      <c r="CF1" s="255" t="s">
        <v>1171</v>
      </c>
      <c r="CG1" s="255" t="s">
        <v>1172</v>
      </c>
      <c r="CH1" s="256" t="s">
        <v>1173</v>
      </c>
      <c r="CI1" s="255" t="s">
        <v>1174</v>
      </c>
      <c r="CJ1" s="255" t="s">
        <v>1175</v>
      </c>
      <c r="CK1" s="255" t="s">
        <v>1176</v>
      </c>
      <c r="CL1" s="255" t="s">
        <v>1177</v>
      </c>
      <c r="CM1" s="255" t="s">
        <v>530</v>
      </c>
      <c r="CN1" s="255" t="s">
        <v>531</v>
      </c>
      <c r="CO1" s="255" t="s">
        <v>533</v>
      </c>
      <c r="CP1" s="255" t="s">
        <v>539</v>
      </c>
      <c r="CQ1" s="255" t="s">
        <v>536</v>
      </c>
      <c r="CR1" s="255" t="s">
        <v>540</v>
      </c>
      <c r="CS1" s="255" t="s">
        <v>541</v>
      </c>
      <c r="CT1" s="255" t="s">
        <v>544</v>
      </c>
      <c r="CU1" s="255" t="s">
        <v>556</v>
      </c>
      <c r="CV1" s="255" t="s">
        <v>548</v>
      </c>
      <c r="CW1" s="255" t="s">
        <v>549</v>
      </c>
      <c r="CX1" s="255" t="s">
        <v>551</v>
      </c>
      <c r="CY1" s="255" t="s">
        <v>767</v>
      </c>
      <c r="CZ1" s="255" t="s">
        <v>554</v>
      </c>
      <c r="DA1" s="255" t="s">
        <v>768</v>
      </c>
      <c r="DB1" s="255" t="s">
        <v>558</v>
      </c>
      <c r="DC1" s="255" t="s">
        <v>560</v>
      </c>
      <c r="DD1" s="255" t="s">
        <v>570</v>
      </c>
      <c r="DE1" s="255" t="s">
        <v>571</v>
      </c>
      <c r="DF1" s="255" t="s">
        <v>572</v>
      </c>
      <c r="DG1" s="255" t="s">
        <v>565</v>
      </c>
      <c r="DH1" s="255" t="s">
        <v>567</v>
      </c>
      <c r="DI1" s="255" t="s">
        <v>573</v>
      </c>
      <c r="DJ1" s="255" t="s">
        <v>574</v>
      </c>
      <c r="DK1" s="255" t="s">
        <v>577</v>
      </c>
      <c r="DL1" s="255" t="s">
        <v>1178</v>
      </c>
      <c r="DM1" s="255" t="s">
        <v>1179</v>
      </c>
      <c r="DN1" s="255" t="s">
        <v>1180</v>
      </c>
      <c r="DO1" s="255" t="s">
        <v>1181</v>
      </c>
      <c r="DP1" s="255" t="s">
        <v>1182</v>
      </c>
      <c r="DQ1" s="255" t="s">
        <v>1183</v>
      </c>
      <c r="DR1" s="255" t="s">
        <v>1184</v>
      </c>
      <c r="DS1" s="255" t="s">
        <v>585</v>
      </c>
      <c r="DT1" s="255" t="s">
        <v>586</v>
      </c>
      <c r="DU1" s="255" t="s">
        <v>1185</v>
      </c>
      <c r="DV1" s="255" t="s">
        <v>1186</v>
      </c>
      <c r="DW1" s="255" t="s">
        <v>603</v>
      </c>
      <c r="DX1" s="255" t="s">
        <v>591</v>
      </c>
      <c r="DY1" s="255" t="s">
        <v>592</v>
      </c>
      <c r="DZ1" s="258" t="s">
        <v>817</v>
      </c>
      <c r="EA1" s="258" t="s">
        <v>818</v>
      </c>
      <c r="EB1" s="258" t="s">
        <v>820</v>
      </c>
      <c r="EC1" s="258" t="s">
        <v>821</v>
      </c>
      <c r="ED1" s="258" t="s">
        <v>822</v>
      </c>
      <c r="EE1" s="258" t="s">
        <v>823</v>
      </c>
      <c r="EF1" s="258" t="s">
        <v>824</v>
      </c>
      <c r="EG1" s="258" t="s">
        <v>825</v>
      </c>
      <c r="EH1" s="258" t="s">
        <v>826</v>
      </c>
      <c r="EI1" s="258" t="s">
        <v>827</v>
      </c>
      <c r="EJ1" s="258" t="s">
        <v>828</v>
      </c>
      <c r="EK1" s="258" t="s">
        <v>829</v>
      </c>
      <c r="EL1" s="258" t="s">
        <v>830</v>
      </c>
      <c r="EM1" s="258" t="s">
        <v>831</v>
      </c>
      <c r="EN1" s="258" t="s">
        <v>832</v>
      </c>
      <c r="EO1" s="258" t="s">
        <v>833</v>
      </c>
      <c r="EP1" s="258" t="s">
        <v>834</v>
      </c>
      <c r="EQ1" s="258" t="s">
        <v>835</v>
      </c>
      <c r="ER1" s="258" t="s">
        <v>836</v>
      </c>
      <c r="ES1" s="258" t="s">
        <v>837</v>
      </c>
      <c r="ET1" s="255" t="s">
        <v>615</v>
      </c>
      <c r="EU1" s="255" t="s">
        <v>616</v>
      </c>
      <c r="EV1" s="255" t="s">
        <v>617</v>
      </c>
      <c r="EW1" s="255" t="s">
        <v>618</v>
      </c>
      <c r="EX1" s="255" t="s">
        <v>619</v>
      </c>
      <c r="EY1" s="255" t="s">
        <v>621</v>
      </c>
      <c r="EZ1" s="255" t="s">
        <v>622</v>
      </c>
      <c r="FA1" s="255" t="s">
        <v>623</v>
      </c>
      <c r="FB1" s="255" t="s">
        <v>624</v>
      </c>
      <c r="FC1" s="255" t="s">
        <v>625</v>
      </c>
      <c r="FD1" s="255" t="s">
        <v>627</v>
      </c>
      <c r="FE1" s="255" t="s">
        <v>634</v>
      </c>
      <c r="FF1" s="255" t="s">
        <v>630</v>
      </c>
      <c r="FG1" s="255" t="s">
        <v>635</v>
      </c>
      <c r="FH1" s="255" t="s">
        <v>636</v>
      </c>
      <c r="FI1" s="255" t="s">
        <v>1187</v>
      </c>
      <c r="FJ1" s="255" t="s">
        <v>1188</v>
      </c>
      <c r="FK1" s="255" t="s">
        <v>1189</v>
      </c>
      <c r="FL1" s="255" t="s">
        <v>1190</v>
      </c>
      <c r="FM1" s="255" t="s">
        <v>1191</v>
      </c>
      <c r="FN1" s="255" t="s">
        <v>644</v>
      </c>
      <c r="FO1" s="255" t="s">
        <v>651</v>
      </c>
      <c r="FP1" s="255" t="s">
        <v>665</v>
      </c>
      <c r="FQ1" s="255" t="s">
        <v>770</v>
      </c>
      <c r="FR1" s="255" t="s">
        <v>655</v>
      </c>
      <c r="FS1" s="255" t="s">
        <v>666</v>
      </c>
      <c r="FT1" s="255" t="s">
        <v>771</v>
      </c>
      <c r="FU1" s="255" t="s">
        <v>658</v>
      </c>
      <c r="FV1" s="255" t="s">
        <v>659</v>
      </c>
      <c r="FW1" s="255" t="s">
        <v>772</v>
      </c>
      <c r="FX1" s="255" t="s">
        <v>660</v>
      </c>
      <c r="FY1" s="255" t="s">
        <v>661</v>
      </c>
      <c r="FZ1" s="255" t="s">
        <v>662</v>
      </c>
      <c r="GA1" s="255" t="s">
        <v>663</v>
      </c>
      <c r="GB1" s="255" t="s">
        <v>664</v>
      </c>
      <c r="GC1" s="255" t="s">
        <v>669</v>
      </c>
      <c r="GD1" s="255" t="s">
        <v>693</v>
      </c>
      <c r="GE1" s="255" t="s">
        <v>672</v>
      </c>
      <c r="GF1" s="255" t="s">
        <v>693</v>
      </c>
      <c r="GG1" s="255" t="s">
        <v>675</v>
      </c>
      <c r="GH1" s="255" t="s">
        <v>693</v>
      </c>
      <c r="GI1" s="255" t="s">
        <v>678</v>
      </c>
      <c r="GJ1" s="255" t="s">
        <v>693</v>
      </c>
      <c r="GK1" s="255" t="s">
        <v>681</v>
      </c>
      <c r="GL1" s="255" t="s">
        <v>693</v>
      </c>
      <c r="GM1" s="255" t="s">
        <v>684</v>
      </c>
      <c r="GN1" s="255" t="s">
        <v>693</v>
      </c>
      <c r="GO1" s="255" t="s">
        <v>687</v>
      </c>
      <c r="GP1" s="255" t="s">
        <v>693</v>
      </c>
      <c r="GQ1" s="255" t="s">
        <v>690</v>
      </c>
      <c r="GR1" s="255" t="s">
        <v>694</v>
      </c>
      <c r="GS1" s="255" t="s">
        <v>695</v>
      </c>
      <c r="GT1" s="255" t="s">
        <v>1192</v>
      </c>
      <c r="GU1" s="255" t="s">
        <v>1193</v>
      </c>
      <c r="GV1" s="255" t="s">
        <v>1194</v>
      </c>
      <c r="GW1" s="255" t="s">
        <v>1195</v>
      </c>
      <c r="GX1" s="255" t="s">
        <v>1196</v>
      </c>
      <c r="GY1" s="255" t="s">
        <v>1197</v>
      </c>
      <c r="GZ1" s="255" t="s">
        <v>812</v>
      </c>
      <c r="HA1" s="255" t="s">
        <v>786</v>
      </c>
      <c r="HB1" s="255" t="s">
        <v>787</v>
      </c>
      <c r="HC1" s="255" t="s">
        <v>789</v>
      </c>
      <c r="HD1" s="255" t="s">
        <v>813</v>
      </c>
      <c r="HE1" s="255" t="s">
        <v>1198</v>
      </c>
      <c r="HF1" s="255" t="s">
        <v>1199</v>
      </c>
      <c r="HG1" s="255" t="s">
        <v>1200</v>
      </c>
      <c r="HH1" s="255" t="s">
        <v>1201</v>
      </c>
      <c r="HI1" s="255" t="s">
        <v>1202</v>
      </c>
      <c r="HJ1" s="255" t="s">
        <v>1203</v>
      </c>
      <c r="HK1" s="255" t="s">
        <v>1204</v>
      </c>
      <c r="HL1" s="255" t="s">
        <v>798</v>
      </c>
      <c r="HM1" s="255" t="s">
        <v>814</v>
      </c>
      <c r="HN1" s="255" t="s">
        <v>799</v>
      </c>
      <c r="HO1" s="255" t="s">
        <v>815</v>
      </c>
      <c r="HP1" s="255" t="s">
        <v>710</v>
      </c>
      <c r="HQ1" s="255" t="s">
        <v>1205</v>
      </c>
      <c r="HR1" s="255" t="s">
        <v>1206</v>
      </c>
      <c r="HS1" s="255" t="s">
        <v>1207</v>
      </c>
      <c r="HT1" s="255" t="s">
        <v>1208</v>
      </c>
      <c r="HU1" s="255" t="s">
        <v>1209</v>
      </c>
      <c r="HV1" s="255" t="s">
        <v>1210</v>
      </c>
      <c r="HW1" s="255" t="s">
        <v>1211</v>
      </c>
      <c r="HX1" s="255" t="s">
        <v>713</v>
      </c>
      <c r="HY1" s="255" t="s">
        <v>722</v>
      </c>
      <c r="HZ1" s="255" t="s">
        <v>716</v>
      </c>
      <c r="IA1" s="255" t="s">
        <v>723</v>
      </c>
      <c r="IB1" s="255" t="s">
        <v>719</v>
      </c>
      <c r="IC1" s="255" t="s">
        <v>724</v>
      </c>
      <c r="ID1" s="255" t="s">
        <v>727</v>
      </c>
      <c r="IE1" s="255" t="s">
        <v>728</v>
      </c>
      <c r="IF1" s="255" t="s">
        <v>729</v>
      </c>
      <c r="IG1" s="255" t="s">
        <v>732</v>
      </c>
      <c r="IH1" s="255" t="s">
        <v>741</v>
      </c>
      <c r="II1" s="255" t="s">
        <v>742</v>
      </c>
      <c r="IJ1" s="255" t="s">
        <v>743</v>
      </c>
      <c r="IK1" s="255" t="s">
        <v>1212</v>
      </c>
      <c r="IL1" s="255" t="s">
        <v>745</v>
      </c>
      <c r="IM1" s="255" t="s">
        <v>746</v>
      </c>
      <c r="IN1" s="255" t="s">
        <v>1213</v>
      </c>
      <c r="IO1" s="255" t="s">
        <v>1214</v>
      </c>
      <c r="IP1" s="255" t="s">
        <v>1215</v>
      </c>
      <c r="IQ1" s="255" t="s">
        <v>810</v>
      </c>
      <c r="IR1" s="255" t="s">
        <v>778</v>
      </c>
      <c r="IS1" s="255" t="s">
        <v>811</v>
      </c>
      <c r="IT1" s="255" t="s">
        <v>778</v>
      </c>
      <c r="IU1" s="255" t="s">
        <v>756</v>
      </c>
      <c r="IV1" s="255" t="s">
        <v>757</v>
      </c>
    </row>
    <row r="2" spans="1:256" ht="12.75">
      <c r="A2">
        <f>'Part 1 - Culture Brief©'!C14&amp;""</f>
      </c>
      <c r="B2">
        <f>'Part 1 - Culture Brief©'!C15&amp;""</f>
      </c>
      <c r="C2">
        <f>'Part 1 - Culture Brief©'!C16&amp;""</f>
      </c>
      <c r="D2">
        <f>'Part 1 - Culture Brief©'!C17&amp;""</f>
      </c>
      <c r="E2">
        <f>'Part 1 - Culture Brief©'!C18&amp;""</f>
      </c>
      <c r="F2">
        <f>'Part 1 - Culture Brief©'!C19&amp;""</f>
      </c>
      <c r="G2">
        <f>'Part 1 - Culture Brief©'!C20&amp;""</f>
      </c>
      <c r="H2">
        <f>'Part 1 - Culture Brief©'!C21&amp;""</f>
      </c>
      <c r="I2">
        <f>'Part 1 - Culture Brief©'!C22&amp;""</f>
      </c>
      <c r="J2">
        <f>'Part 1 - Culture Brief©'!C23&amp;""</f>
      </c>
      <c r="K2">
        <f>'Part 1 - Culture Brief©'!C24&amp;""</f>
      </c>
      <c r="L2">
        <f>'Part 1 - Culture Brief©'!C25&amp;""</f>
      </c>
      <c r="M2">
        <f>'Part 1 - Culture Brief©'!C26&amp;""</f>
      </c>
      <c r="N2">
        <f>'Part 1 - Culture Brief©'!C27&amp;""</f>
      </c>
      <c r="O2">
        <f>'Part 1 - Culture Brief©'!C28&amp;""</f>
      </c>
      <c r="P2">
        <f>'Part 1 - Culture Brief©'!C29&amp;""</f>
      </c>
      <c r="Q2">
        <f>'Part 1 - Culture Brief©'!C30&amp;""</f>
      </c>
      <c r="R2">
        <f>'Part 1 - Culture Brief©'!C31&amp;""</f>
      </c>
      <c r="S2">
        <f>'Part 1 - Culture Brief©'!C33&amp;""</f>
      </c>
      <c r="T2">
        <f>'Part 1 - Culture Brief©'!C34&amp;""</f>
      </c>
      <c r="U2">
        <f>'Part 1 - Culture Brief©'!C35&amp;""</f>
      </c>
      <c r="V2">
        <f>'Part 1 - Culture Brief©'!C36&amp;""</f>
      </c>
      <c r="W2">
        <f>'Part 1 - Culture Brief©'!C38&amp;""</f>
      </c>
      <c r="X2">
        <f>'Part 1 - Culture Brief©'!C39&amp;""</f>
      </c>
      <c r="Y2">
        <f>'Part 1 - Culture Brief©'!C42&amp;""</f>
      </c>
      <c r="Z2">
        <f>'Part 1 - Culture Brief©'!C43&amp;""</f>
      </c>
      <c r="AA2">
        <f>'Part 1 - Culture Brief©'!C44&amp;""</f>
      </c>
      <c r="AB2">
        <f>'Part 1 - Culture Brief©'!C45&amp;""</f>
      </c>
      <c r="AC2">
        <f>'Part 1 - Culture Brief©'!C46&amp;""</f>
      </c>
      <c r="AD2">
        <f>'Part 1 - Culture Brief©'!C47&amp;""</f>
      </c>
      <c r="AE2">
        <f>'Part 1 - Culture Brief©'!C48&amp;""</f>
      </c>
      <c r="AF2">
        <f>'Part 1 - Culture Brief©'!C49&amp;""</f>
      </c>
      <c r="AG2">
        <f>'Part 1 - Culture Brief©'!C50&amp;""</f>
      </c>
      <c r="AH2">
        <f>'Part 1 - Culture Brief©'!C52&amp;""</f>
      </c>
      <c r="AI2">
        <f>'Part 1 - Culture Brief©'!C53&amp;""</f>
      </c>
      <c r="AJ2">
        <f>'Part 1 - Culture Brief©'!C54&amp;""</f>
      </c>
      <c r="AK2">
        <f>'Part 1 - Culture Brief©'!C55&amp;""</f>
      </c>
      <c r="AL2">
        <f>'Part 1 - Culture Brief©'!C56&amp;""</f>
      </c>
      <c r="AM2">
        <f>'Part 1 - Culture Brief©'!C57&amp;""</f>
      </c>
      <c r="AN2">
        <f>'Part 1 - Culture Brief©'!C58&amp;""</f>
      </c>
      <c r="AO2">
        <f>'Part 1 - Culture Brief©'!C61&amp;""</f>
      </c>
      <c r="AP2">
        <f>'Part 1 - Culture Brief©'!C62&amp;""</f>
      </c>
      <c r="AQ2" t="str">
        <f>'Part 1 - Culture Brief©'!C63&amp;""</f>
        <v>0</v>
      </c>
      <c r="AR2">
        <f>'Part 1 - Culture Brief©'!C64&amp;""</f>
      </c>
      <c r="AS2">
        <f>'Part 1 - Culture Brief©'!C65&amp;""</f>
      </c>
      <c r="AT2">
        <f>'Part 1 - Culture Brief©'!C67&amp;""</f>
      </c>
      <c r="AU2">
        <f>'Part 1 - Culture Brief©'!C68&amp;""</f>
      </c>
      <c r="AV2" t="str">
        <f>'Part 1 - Culture Brief©'!C69&amp;""</f>
        <v>0</v>
      </c>
      <c r="AW2">
        <f>'Part 1 - Culture Brief©'!C70&amp;""</f>
      </c>
      <c r="AX2">
        <f>'Part 1 - Culture Brief©'!C71&amp;""</f>
      </c>
      <c r="AY2">
        <f>'Part 1 - Culture Brief©'!C73&amp;""</f>
      </c>
      <c r="AZ2">
        <f>'Part 1 - Culture Brief©'!C74&amp;""</f>
      </c>
      <c r="BA2" t="str">
        <f>'Part 1 - Culture Brief©'!C75&amp;""</f>
        <v>0</v>
      </c>
      <c r="BB2">
        <f>'Part 1 - Culture Brief©'!C76&amp;""</f>
      </c>
      <c r="BC2">
        <f>'Part 1 - Culture Brief©'!C77&amp;""</f>
      </c>
      <c r="BD2">
        <f>'Part 1 - Culture Brief©'!C79&amp;""</f>
      </c>
      <c r="BE2">
        <f>'Part 1 - Culture Brief©'!C81&amp;""</f>
      </c>
      <c r="BF2">
        <f>'Part 1 - Culture Brief©'!C83&amp;""</f>
      </c>
      <c r="BG2">
        <f>'Part 1 - Culture Brief©'!C85&amp;""</f>
      </c>
      <c r="BH2">
        <f>'Part 1 - Culture Brief©'!C86&amp;""</f>
      </c>
      <c r="BI2" t="str">
        <f>'Part 1 - Culture Brief©'!C87&amp;""</f>
        <v>0</v>
      </c>
      <c r="BJ2">
        <f>'Part 1 - Culture Brief©'!C88&amp;""</f>
      </c>
      <c r="BK2">
        <f>'Part 1 - Culture Brief©'!C89&amp;""</f>
      </c>
      <c r="BL2" t="str">
        <f>'Part 1 - Culture Brief©'!C90&amp;""</f>
        <v>0</v>
      </c>
      <c r="BM2">
        <f>'Part 1 - Culture Brief©'!C91&amp;""</f>
      </c>
      <c r="BN2">
        <f>'Part 1 - Culture Brief©'!C92&amp;""</f>
      </c>
      <c r="BO2" t="str">
        <f>'Part 1 - Culture Brief©'!C93&amp;""</f>
        <v>0</v>
      </c>
      <c r="BP2">
        <f>'Part 1 - Culture Brief©'!C95&amp;""</f>
      </c>
      <c r="BQ2">
        <f>'Part 1 - Culture Brief©'!C96&amp;""</f>
      </c>
      <c r="BR2">
        <f>'Part 1 - Culture Brief©'!C98&amp;""</f>
      </c>
      <c r="BS2">
        <f>'Part 1 - Culture Brief©'!C99&amp;""</f>
      </c>
      <c r="BT2">
        <f>'Part 1 - Culture Brief©'!C101&amp;""</f>
      </c>
      <c r="BU2">
        <f>'Part 1 - Culture Brief©'!C102&amp;""</f>
      </c>
      <c r="BV2">
        <f>'Part 1 - Culture Brief©'!C104&amp;""</f>
      </c>
      <c r="BW2">
        <f>'Part 1 - Culture Brief©'!C105&amp;""</f>
      </c>
      <c r="BX2">
        <f>'Part 1 - Culture Brief©'!C106&amp;""</f>
      </c>
      <c r="BY2">
        <f>'Part 1 - Culture Brief©'!C107&amp;""</f>
      </c>
      <c r="BZ2">
        <f>'Part 1 - Culture Brief©'!C108&amp;""</f>
      </c>
      <c r="CA2" t="str">
        <f>'Part 1 - Culture Brief©'!C109&amp;""</f>
        <v>0</v>
      </c>
      <c r="CB2">
        <f>'Part 1 - Culture Brief©'!C111&amp;""</f>
      </c>
      <c r="CC2">
        <f>'Part 1 - Culture Brief©'!C112&amp;""</f>
      </c>
      <c r="CD2">
        <f>'Part 1 - Culture Brief©'!C113&amp;""</f>
      </c>
      <c r="CE2">
        <f>'Part 1 - Culture Brief©'!C114&amp;""</f>
      </c>
      <c r="CF2">
        <f>'Part 1 - Culture Brief©'!C115&amp;""</f>
      </c>
      <c r="CG2">
        <f>'Part 1 - Culture Brief©'!C116&amp;""</f>
      </c>
      <c r="CH2" t="str">
        <f>'Part 1 - Culture Brief©'!C117&amp;""</f>
        <v>0</v>
      </c>
      <c r="CI2">
        <f>'Part 1 - Culture Brief©'!C119&amp;""</f>
      </c>
      <c r="CJ2">
        <f>'Part 1 - Culture Brief©'!C120&amp;""</f>
      </c>
      <c r="CK2">
        <f>'Part 1 - Culture Brief©'!C121&amp;""</f>
      </c>
      <c r="CL2">
        <f>'Part 1 - Culture Brief©'!C122&amp;""</f>
      </c>
      <c r="CM2">
        <f>'Part 1 - Culture Brief©'!C124&amp;""</f>
      </c>
      <c r="CN2">
        <f>'Part 1 - Culture Brief©'!C125&amp;""</f>
      </c>
      <c r="CO2">
        <f>'Part 1 - Culture Brief©'!C126&amp;""</f>
      </c>
      <c r="CP2" s="261">
        <f>'Part 1 - Culture Brief©'!C127&amp;""</f>
      </c>
      <c r="CQ2">
        <f>'Part 1 - Culture Brief©'!C128&amp;""</f>
      </c>
      <c r="CR2" s="261">
        <f>'Part 1 - Culture Brief©'!C129&amp;""</f>
      </c>
      <c r="CS2">
        <f>'Part 1 - Culture Brief©'!C130&amp;""</f>
      </c>
      <c r="CT2">
        <f>'Part 1 - Culture Brief©'!C132&amp;""</f>
      </c>
      <c r="CU2" s="261">
        <f>'Part 1 - Culture Brief©'!C133&amp;""</f>
      </c>
      <c r="CV2">
        <f>'Part 1 - Culture Brief©'!C136&amp;""</f>
      </c>
      <c r="CW2">
        <f>'Part 1 - Culture Brief©'!C137&amp;""</f>
      </c>
      <c r="CX2">
        <f>'Part 1 - Culture Brief©'!C138&amp;""</f>
      </c>
      <c r="CY2">
        <f>'Part 1 - Culture Brief©'!C139&amp;""</f>
      </c>
      <c r="CZ2">
        <f>'Part 1 - Culture Brief©'!C140&amp;""</f>
      </c>
      <c r="DA2">
        <f>'Part 1 - Culture Brief©'!C141&amp;""</f>
      </c>
      <c r="DB2">
        <f>'Part 1 - Culture Brief©'!C143&amp;""</f>
      </c>
      <c r="DC2">
        <f>'Part 1 - Culture Brief©'!C144&amp;""</f>
      </c>
      <c r="DD2" s="261">
        <f>'Part 1 - Culture Brief©'!C145&amp;""</f>
      </c>
      <c r="DE2" s="261">
        <f>'Part 1 - Culture Brief©'!C146&amp;""</f>
      </c>
      <c r="DF2" s="261">
        <f>'Part 1 - Culture Brief©'!C147&amp;""</f>
      </c>
      <c r="DG2">
        <f>'Part 1 - Culture Brief©'!C148&amp;""</f>
      </c>
      <c r="DH2">
        <f>'Part 1 - Culture Brief©'!C149&amp;""</f>
      </c>
      <c r="DI2" s="261">
        <f>'Part 1 - Culture Brief©'!C150&amp;""</f>
      </c>
      <c r="DJ2">
        <f>'Part 1 - Culture Brief©'!C151&amp;""</f>
      </c>
      <c r="DK2">
        <f>'Part 1 - Culture Brief©'!C153&amp;""</f>
      </c>
      <c r="DL2">
        <f>'Part 1 - Culture Brief©'!C155&amp;""</f>
      </c>
      <c r="DM2">
        <f>'Part 1 - Culture Brief©'!C156&amp;""</f>
      </c>
      <c r="DN2">
        <f>'Part 1 - Culture Brief©'!C157&amp;""</f>
      </c>
      <c r="DO2">
        <f>'Part 1 - Culture Brief©'!C158&amp;""</f>
      </c>
      <c r="DP2">
        <f>'Part 1 - Culture Brief©'!C159&amp;""</f>
      </c>
      <c r="DQ2">
        <f>'Part 1 - Culture Brief©'!C160&amp;""</f>
      </c>
      <c r="DR2">
        <f>'Part 1 - Culture Brief©'!C161&amp;""</f>
      </c>
      <c r="DS2">
        <f>'Part 1 - Culture Brief©'!C162&amp;""</f>
      </c>
      <c r="DT2">
        <f>'Part 1 - Culture Brief©'!C163&amp;""</f>
      </c>
      <c r="DU2">
        <f>'Part 1 - Culture Brief©'!C165&amp;""</f>
      </c>
      <c r="DV2">
        <f>'Part 1 - Culture Brief©'!C166&amp;""</f>
      </c>
      <c r="DW2">
        <f>'Part 1 - Culture Brief©'!C167&amp;""</f>
      </c>
      <c r="DX2">
        <f>'Part 1 - Culture Brief©'!C168&amp;""</f>
      </c>
      <c r="DY2">
        <f>'Part 1 - Culture Brief©'!C169&amp;""</f>
      </c>
      <c r="DZ2">
        <f>'Part 1 - Culture Brief©'!C173&amp;""</f>
      </c>
      <c r="EA2">
        <f>'Part 1 - Culture Brief©'!C174&amp;""</f>
      </c>
      <c r="EB2">
        <f>'Part 1 - Culture Brief©'!C175&amp;""</f>
      </c>
      <c r="EC2">
        <f>'Part 1 - Culture Brief©'!C176&amp;""</f>
      </c>
      <c r="ED2">
        <f>'Part 1 - Culture Brief©'!C177&amp;""</f>
      </c>
      <c r="EE2">
        <f>'Part 1 - Culture Brief©'!C178&amp;""</f>
      </c>
      <c r="EF2">
        <f>'Part 1 - Culture Brief©'!C179&amp;""</f>
      </c>
      <c r="EG2">
        <f>'Part 1 - Culture Brief©'!C180&amp;""</f>
      </c>
      <c r="EH2">
        <f>'Part 1 - Culture Brief©'!C181&amp;""</f>
      </c>
      <c r="EI2">
        <f>'Part 1 - Culture Brief©'!C182&amp;""</f>
      </c>
      <c r="EJ2">
        <f>'Part 1 - Culture Brief©'!C183&amp;""</f>
      </c>
      <c r="EK2">
        <f>'Part 1 - Culture Brief©'!C184&amp;""</f>
      </c>
      <c r="EL2">
        <f>'Part 1 - Culture Brief©'!C185&amp;""</f>
      </c>
      <c r="EM2">
        <f>'Part 1 - Culture Brief©'!C186&amp;""</f>
      </c>
      <c r="EN2">
        <f>'Part 1 - Culture Brief©'!C187&amp;""</f>
      </c>
      <c r="EO2">
        <f>'Part 1 - Culture Brief©'!C188&amp;""</f>
      </c>
      <c r="EP2">
        <f>'Part 1 - Culture Brief©'!C189&amp;""</f>
      </c>
      <c r="EQ2">
        <f>'Part 1 - Culture Brief©'!C190&amp;""</f>
      </c>
      <c r="ER2">
        <f>'Part 1 - Culture Brief©'!C191&amp;""</f>
      </c>
      <c r="ES2">
        <f>'Part 1 - Culture Brief©'!C192&amp;""</f>
      </c>
      <c r="ET2">
        <f>'Part 1 - Culture Brief©'!C195&amp;""</f>
      </c>
      <c r="EU2">
        <f>'Part 1 - Culture Brief©'!C196&amp;""</f>
      </c>
      <c r="EV2">
        <f>'Part 1 - Culture Brief©'!C197&amp;""</f>
      </c>
      <c r="EW2">
        <f>'Part 1 - Culture Brief©'!C198&amp;""</f>
      </c>
      <c r="EX2">
        <f>'Part 1 - Culture Brief©'!C199&amp;""</f>
      </c>
      <c r="EY2">
        <f>'Part 1 - Culture Brief©'!C201&amp;""</f>
      </c>
      <c r="EZ2" s="261">
        <f>'Part 1 - Culture Brief©'!C202&amp;""</f>
      </c>
      <c r="FA2">
        <f>'Part 1 - Culture Brief©'!C203&amp;""</f>
      </c>
      <c r="FB2">
        <f>'Part 1 - Culture Brief©'!C205&amp;""</f>
      </c>
      <c r="FC2">
        <f>'Part 1 - Culture Brief©'!C206&amp;""</f>
      </c>
      <c r="FD2">
        <f>'Part 1 - Culture Brief©'!C207&amp;""</f>
      </c>
      <c r="FE2">
        <f>'Part 1 - Culture Brief©'!C208&amp;""</f>
      </c>
      <c r="FF2">
        <f>'Part 1 - Culture Brief©'!C209&amp;""</f>
      </c>
      <c r="FG2">
        <f>'Part 1 - Culture Brief©'!C210&amp;""</f>
      </c>
      <c r="FH2">
        <f>'Part 1 - Culture Brief©'!C211&amp;""</f>
      </c>
      <c r="FI2">
        <f>'Part 1 - Culture Brief©'!C215&amp;""</f>
      </c>
      <c r="FJ2">
        <f>'Part 1 - Culture Brief©'!C216&amp;""</f>
      </c>
      <c r="FK2">
        <f>'Part 1 - Culture Brief©'!C217&amp;""</f>
      </c>
      <c r="FL2">
        <f>'Part 1 - Culture Brief©'!C218&amp;""</f>
      </c>
      <c r="FM2">
        <f>'Part 1 - Culture Brief©'!C219&amp;""</f>
      </c>
      <c r="FN2">
        <f>'Part 1 - Culture Brief©'!C220&amp;""</f>
      </c>
      <c r="FO2">
        <f>'Part 1 - Culture Brief©'!C222&amp;""</f>
      </c>
      <c r="FP2" s="261">
        <f>'Part 1 - Culture Brief©'!C223&amp;""</f>
      </c>
      <c r="FQ2">
        <f>'Part 1 - Culture Brief©'!C224&amp;""</f>
      </c>
      <c r="FR2">
        <f>'Part 1 - Culture Brief©'!C225&amp;""</f>
      </c>
      <c r="FS2" s="261">
        <f>'Part 1 - Culture Brief©'!C226&amp;""</f>
      </c>
      <c r="FT2">
        <f>'Part 1 - Culture Brief©'!C227&amp;""</f>
      </c>
      <c r="FU2">
        <f>'Part 1 - Culture Brief©'!C228&amp;""</f>
      </c>
      <c r="FV2">
        <f>'Part 1 - Culture Brief©'!C229&amp;""</f>
      </c>
      <c r="FW2">
        <f>'Part 1 - Culture Brief©'!C230&amp;""</f>
      </c>
      <c r="FX2">
        <f>'Part 1 - Culture Brief©'!C231&amp;""</f>
      </c>
      <c r="FY2">
        <f>'Part 1 - Culture Brief©'!C232&amp;""</f>
      </c>
      <c r="FZ2">
        <f>'Part 1 - Culture Brief©'!C233&amp;""</f>
      </c>
      <c r="GA2">
        <f>'Part 1 - Culture Brief©'!C234&amp;""</f>
      </c>
      <c r="GB2">
        <f>'Part 1 - Culture Brief©'!C235&amp;""</f>
      </c>
      <c r="GC2">
        <f>'Part 1 - Culture Brief©'!C237&amp;""</f>
      </c>
      <c r="GD2" s="261">
        <f>'Part 1 - Culture Brief©'!C238&amp;""</f>
      </c>
      <c r="GE2">
        <f>'Part 1 - Culture Brief©'!C239&amp;""</f>
      </c>
      <c r="GF2" s="261">
        <f>'Part 1 - Culture Brief©'!C240&amp;""</f>
      </c>
      <c r="GG2">
        <f>'Part 1 - Culture Brief©'!C241&amp;""</f>
      </c>
      <c r="GH2" s="261">
        <f>'Part 1 - Culture Brief©'!C242&amp;""</f>
      </c>
      <c r="GI2">
        <f>'Part 1 - Culture Brief©'!C243&amp;""</f>
      </c>
      <c r="GJ2" s="261">
        <f>'Part 1 - Culture Brief©'!C244&amp;""</f>
      </c>
      <c r="GK2">
        <f>'Part 1 - Culture Brief©'!C245&amp;""</f>
      </c>
      <c r="GL2" s="261">
        <f>'Part 1 - Culture Brief©'!C246&amp;""</f>
      </c>
      <c r="GM2">
        <f>'Part 1 - Culture Brief©'!C247&amp;""</f>
      </c>
      <c r="GN2" s="261">
        <f>'Part 1 - Culture Brief©'!C248&amp;""</f>
      </c>
      <c r="GO2">
        <f>'Part 1 - Culture Brief©'!C249&amp;""</f>
      </c>
      <c r="GP2" s="266">
        <f>'Part 1 - Culture Brief©'!C250&amp;""</f>
      </c>
      <c r="GQ2">
        <f>'Part 1 - Culture Brief©'!C251&amp;""</f>
      </c>
      <c r="GR2">
        <f>'Part 1 - Culture Brief©'!C252&amp;""</f>
      </c>
      <c r="GS2">
        <f>'Part 1 - Culture Brief©'!C253&amp;""</f>
      </c>
      <c r="GT2">
        <f>'Part 1 - Culture Brief©'!C257&amp;""</f>
      </c>
      <c r="GU2">
        <f>'Part 1 - Culture Brief©'!C258&amp;""</f>
      </c>
      <c r="GV2">
        <f>'Part 1 - Culture Brief©'!C259&amp;""</f>
      </c>
      <c r="GW2">
        <f>'Part 1 - Culture Brief©'!C260&amp;""</f>
      </c>
      <c r="GX2">
        <f>'Part 1 - Culture Brief©'!C261&amp;""</f>
      </c>
      <c r="GY2">
        <f>'Part 1 - Culture Brief©'!C262&amp;""</f>
      </c>
      <c r="GZ2">
        <f>'Part 1 - Culture Brief©'!C263&amp;""</f>
      </c>
      <c r="HA2">
        <f>'Part 1 - Culture Brief©'!C264&amp;""</f>
      </c>
      <c r="HB2">
        <f>'Part 1 - Culture Brief©'!C265&amp;""</f>
      </c>
      <c r="HC2">
        <f>'Part 1 - Culture Brief©'!C267&amp;""</f>
      </c>
      <c r="HD2">
        <f>'Part 1 - Culture Brief©'!C268&amp;""</f>
      </c>
      <c r="HE2">
        <f>'Part 1 - Culture Brief©'!C270&amp;""</f>
      </c>
      <c r="HF2">
        <f>'Part 1 - Culture Brief©'!C271&amp;""</f>
      </c>
      <c r="HG2">
        <f>'Part 1 - Culture Brief©'!C272&amp;""</f>
      </c>
      <c r="HH2">
        <f>'Part 1 - Culture Brief©'!C273&amp;""</f>
      </c>
      <c r="HI2">
        <f>'Part 1 - Culture Brief©'!C274&amp;""</f>
      </c>
      <c r="HJ2">
        <f>'Part 1 - Culture Brief©'!C275&amp;""</f>
      </c>
      <c r="HK2">
        <f>'Part 1 - Culture Brief©'!C276&amp;""</f>
      </c>
      <c r="HL2">
        <f>'Part 1 - Culture Brief©'!C277&amp;""</f>
      </c>
      <c r="HM2">
        <f>'Part 1 - Culture Brief©'!C278&amp;""</f>
      </c>
      <c r="HN2">
        <f>'Part 1 - Culture Brief©'!C279&amp;""</f>
      </c>
      <c r="HO2">
        <f>'Part 1 - Culture Brief©'!C281&amp;""</f>
      </c>
      <c r="HP2">
        <f>'Part 1 - Culture Brief©'!C282&amp;""</f>
      </c>
      <c r="HQ2">
        <f>'Part 1 - Culture Brief©'!C284&amp;""</f>
      </c>
      <c r="HR2">
        <f>'Part 1 - Culture Brief©'!C285&amp;""</f>
      </c>
      <c r="HS2">
        <f>'Part 1 - Culture Brief©'!C286&amp;""</f>
      </c>
      <c r="HT2">
        <f>'Part 1 - Culture Brief©'!C287&amp;""</f>
      </c>
      <c r="HU2">
        <f>'Part 1 - Culture Brief©'!C288&amp;""</f>
      </c>
      <c r="HV2">
        <f>'Part 1 - Culture Brief©'!C289&amp;""</f>
      </c>
      <c r="HW2">
        <f>'Part 1 - Culture Brief©'!C290&amp;""</f>
      </c>
      <c r="HX2">
        <f>'Part 1 - Culture Brief©'!C293&amp;""</f>
      </c>
      <c r="HY2">
        <f>'Part 1 - Culture Brief©'!C294&amp;""</f>
      </c>
      <c r="HZ2">
        <f>'Part 1 - Culture Brief©'!C295&amp;""</f>
      </c>
      <c r="IA2" s="261">
        <f>'Part 1 - Culture Brief©'!C296&amp;""</f>
      </c>
      <c r="IB2">
        <f>'Part 1 - Culture Brief©'!C297&amp;""</f>
      </c>
      <c r="IC2">
        <f>'Part 1 - Culture Brief©'!C298&amp;""</f>
      </c>
      <c r="ID2">
        <f>'Part 1 - Culture Brief©'!C300&amp;""</f>
      </c>
      <c r="IE2">
        <f>'Part 1 - Culture Brief©'!C301&amp;""</f>
      </c>
      <c r="IF2">
        <f>'Part 1 - Culture Brief©'!C302&amp;""</f>
      </c>
      <c r="IG2">
        <f>'Part 1 - Culture Brief©'!C304&amp;""</f>
      </c>
      <c r="IH2">
        <f>'Part 1 - Culture Brief©'!C305&amp;""</f>
      </c>
      <c r="II2">
        <f>'Part 1 - Culture Brief©'!C306&amp;""</f>
      </c>
      <c r="IJ2">
        <f>'Part 1 - Culture Brief©'!C307&amp;""</f>
      </c>
      <c r="IK2">
        <f>'Part 1 - Culture Brief©'!C309&amp;""</f>
      </c>
      <c r="IL2">
        <f>'Part 1 - Culture Brief©'!C310&amp;""</f>
      </c>
      <c r="IM2">
        <f>'Part 1 - Culture Brief©'!C311&amp;""</f>
      </c>
      <c r="IN2">
        <f>'Part 1 - Culture Brief©'!C312&amp;""</f>
      </c>
      <c r="IO2">
        <f>'Part 1 - Culture Brief©'!C313&amp;""</f>
      </c>
      <c r="IP2">
        <f>'Part 1 - Culture Brief©'!C314&amp;""</f>
      </c>
      <c r="IQ2">
        <f>'Part 1 - Culture Brief©'!C316&amp;""</f>
      </c>
      <c r="IR2">
        <f>'Part 1 - Culture Brief©'!C317&amp;""</f>
      </c>
      <c r="IS2">
        <f>'Part 1 - Culture Brief©'!C318&amp;""</f>
      </c>
      <c r="IT2">
        <f>'Part 1 - Culture Brief©'!C319&amp;""</f>
      </c>
      <c r="IU2">
        <f>'Part 1 - Culture Brief©'!C321&amp;""</f>
      </c>
      <c r="IV2">
        <f>'Part 1 - Culture Brief©'!C322&amp;""</f>
      </c>
    </row>
  </sheetData>
  <sheetProtection/>
  <printOp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U2"/>
  <sheetViews>
    <sheetView zoomScalePageLayoutView="0" workbookViewId="0" topLeftCell="A1">
      <selection activeCell="A1" sqref="A1"/>
    </sheetView>
  </sheetViews>
  <sheetFormatPr defaultColWidth="9.140625" defaultRowHeight="12.75"/>
  <cols>
    <col min="1" max="1" width="15.28125" style="0" bestFit="1" customWidth="1"/>
    <col min="2" max="2" width="20.28125" style="0" bestFit="1" customWidth="1"/>
    <col min="3" max="3" width="93.00390625" style="0" bestFit="1" customWidth="1"/>
    <col min="4" max="4" width="191.28125" style="0" bestFit="1" customWidth="1"/>
    <col min="5" max="5" width="217.00390625" style="0" bestFit="1" customWidth="1"/>
    <col min="6" max="6" width="71.421875" style="0" bestFit="1" customWidth="1"/>
    <col min="7" max="7" width="255.7109375" style="0" bestFit="1" customWidth="1"/>
    <col min="8" max="8" width="138.57421875" style="0" bestFit="1" customWidth="1"/>
    <col min="9" max="9" width="137.140625" style="0" bestFit="1" customWidth="1"/>
    <col min="10" max="10" width="176.57421875" style="0" bestFit="1" customWidth="1"/>
    <col min="11" max="11" width="99.28125" style="0" bestFit="1" customWidth="1"/>
    <col min="12" max="12" width="255.7109375" style="0" bestFit="1" customWidth="1"/>
    <col min="13" max="13" width="161.8515625" style="0" bestFit="1" customWidth="1"/>
    <col min="14" max="14" width="222.421875" style="0" bestFit="1" customWidth="1"/>
    <col min="15" max="15" width="199.28125" style="0" bestFit="1" customWidth="1"/>
    <col min="16" max="16" width="255.7109375" style="0" bestFit="1" customWidth="1"/>
    <col min="17" max="17" width="154.00390625" style="0" bestFit="1" customWidth="1"/>
    <col min="18" max="18" width="255.7109375" style="0" bestFit="1" customWidth="1"/>
    <col min="19" max="19" width="187.8515625" style="0" bestFit="1" customWidth="1"/>
    <col min="20" max="20" width="147.140625" style="0" bestFit="1" customWidth="1"/>
    <col min="21" max="21" width="76.00390625" style="0" bestFit="1" customWidth="1"/>
  </cols>
  <sheetData>
    <row r="1" spans="1:21" s="257" customFormat="1" ht="15">
      <c r="A1" s="255" t="s">
        <v>1240</v>
      </c>
      <c r="B1" s="255" t="s">
        <v>11</v>
      </c>
      <c r="C1" s="255" t="s">
        <v>61</v>
      </c>
      <c r="D1" s="255" t="s">
        <v>888</v>
      </c>
      <c r="E1" s="255" t="s">
        <v>844</v>
      </c>
      <c r="F1" s="255" t="s">
        <v>887</v>
      </c>
      <c r="G1" s="255" t="s">
        <v>846</v>
      </c>
      <c r="H1" s="255" t="s">
        <v>886</v>
      </c>
      <c r="I1" s="255" t="s">
        <v>885</v>
      </c>
      <c r="J1" s="255" t="s">
        <v>884</v>
      </c>
      <c r="K1" s="255" t="s">
        <v>883</v>
      </c>
      <c r="L1" s="255" t="s">
        <v>882</v>
      </c>
      <c r="M1" s="255" t="s">
        <v>881</v>
      </c>
      <c r="N1" s="255" t="s">
        <v>856</v>
      </c>
      <c r="O1" s="255" t="s">
        <v>880</v>
      </c>
      <c r="P1" s="255" t="s">
        <v>855</v>
      </c>
      <c r="Q1" s="255" t="s">
        <v>859</v>
      </c>
      <c r="R1" s="255" t="s">
        <v>860</v>
      </c>
      <c r="S1" s="255" t="s">
        <v>861</v>
      </c>
      <c r="T1" s="255" t="s">
        <v>862</v>
      </c>
      <c r="U1" s="255" t="s">
        <v>1148</v>
      </c>
    </row>
    <row r="2" spans="1:21" ht="12.75">
      <c r="A2">
        <f>SUM('Part 2 - Culture Audit©'!E16:E42)</f>
        <v>0</v>
      </c>
      <c r="B2">
        <f>'Part 2 - Culture Audit©'!C13&amp;""</f>
      </c>
      <c r="C2">
        <f>'Part 2 - Culture Audit©'!C14&amp;""</f>
      </c>
      <c r="D2" s="262">
        <f>'Part 2 - Culture Audit©'!C16&amp;""</f>
      </c>
      <c r="E2">
        <f>'Part 2 - Culture Audit©'!C18&amp;""</f>
      </c>
      <c r="F2">
        <f>'Part 2 - Culture Audit©'!C19&amp;""</f>
      </c>
      <c r="G2">
        <f>'Part 2 - Culture Audit©'!C21&amp;""</f>
      </c>
      <c r="H2">
        <f>'Part 2 - Culture Audit©'!C23&amp;""</f>
      </c>
      <c r="I2">
        <f>'Part 2 - Culture Audit©'!C25&amp;""</f>
      </c>
      <c r="J2">
        <f>'Part 2 - Culture Audit©'!C26&amp;""</f>
      </c>
      <c r="K2">
        <f>'Part 2 - Culture Audit©'!C27&amp;""</f>
      </c>
      <c r="L2">
        <f>'Part 2 - Culture Audit©'!C29&amp;""</f>
      </c>
      <c r="M2">
        <f>'Part 2 - Culture Audit©'!C31&amp;""</f>
      </c>
      <c r="N2">
        <f>'Part 2 - Culture Audit©'!C33&amp;""</f>
      </c>
      <c r="O2">
        <f>'Part 2 - Culture Audit©'!C34&amp;""</f>
      </c>
      <c r="P2">
        <f>'Part 2 - Culture Audit©'!C35&amp;""</f>
      </c>
      <c r="Q2">
        <f>'Part 2 - Culture Audit©'!C37&amp;""</f>
      </c>
      <c r="R2">
        <f>'Part 2 - Culture Audit©'!C39&amp;""</f>
      </c>
      <c r="S2">
        <f>'Part 2 - Culture Audit©'!C40&amp;""</f>
      </c>
      <c r="T2">
        <f>'Part 2 - Culture Audit©'!C42&amp;""</f>
      </c>
      <c r="U2">
        <f>'Part 2 - Culture Audit©'!C44&amp;""</f>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B26"/>
  <sheetViews>
    <sheetView zoomScalePageLayoutView="0" workbookViewId="0" topLeftCell="A1">
      <selection activeCell="A1" sqref="A1:B1"/>
    </sheetView>
  </sheetViews>
  <sheetFormatPr defaultColWidth="9.140625" defaultRowHeight="12.75"/>
  <cols>
    <col min="1" max="1" width="53.140625" style="151" customWidth="1"/>
    <col min="2" max="2" width="110.7109375" style="152" customWidth="1"/>
    <col min="3" max="16384" width="9.140625" style="133" customWidth="1"/>
  </cols>
  <sheetData>
    <row r="1" spans="1:2" ht="25.5" customHeight="1" thickBot="1" thickTop="1">
      <c r="A1" s="328" t="s">
        <v>903</v>
      </c>
      <c r="B1" s="329"/>
    </row>
    <row r="2" spans="1:2" ht="16.5" thickTop="1">
      <c r="A2" s="134" t="s">
        <v>904</v>
      </c>
      <c r="B2" s="135">
        <f>'Part 1 - Culture Brief©'!C14</f>
        <v>0</v>
      </c>
    </row>
    <row r="3" spans="1:2" ht="15.75">
      <c r="A3" s="136" t="s">
        <v>905</v>
      </c>
      <c r="B3" s="137"/>
    </row>
    <row r="4" spans="1:2" ht="15.75">
      <c r="A4" s="136" t="s">
        <v>906</v>
      </c>
      <c r="B4" s="138"/>
    </row>
    <row r="5" spans="1:2" ht="15.75">
      <c r="A5" s="139" t="s">
        <v>907</v>
      </c>
      <c r="B5" s="140">
        <f>'Part 1 - Culture Brief©'!C325+'Part 2 - Culture Audit©'!C44</f>
        <v>0</v>
      </c>
    </row>
    <row r="6" spans="1:2" ht="16.5" thickBot="1">
      <c r="A6" s="141" t="s">
        <v>908</v>
      </c>
      <c r="B6" s="142"/>
    </row>
    <row r="7" spans="1:2" ht="16.5" thickTop="1">
      <c r="A7" s="143" t="s">
        <v>909</v>
      </c>
      <c r="B7" s="144">
        <f>'Part 1 - Culture Brief©'!C21</f>
        <v>0</v>
      </c>
    </row>
    <row r="8" spans="1:2" ht="15.75">
      <c r="A8" s="136" t="s">
        <v>910</v>
      </c>
      <c r="B8" s="137">
        <f>'Part 1 - Culture Brief©'!C42</f>
        <v>0</v>
      </c>
    </row>
    <row r="9" spans="1:2" ht="15.75">
      <c r="A9" s="136" t="s">
        <v>911</v>
      </c>
      <c r="B9" s="137">
        <f>'Part 1 - Culture Brief©'!C136</f>
        <v>0</v>
      </c>
    </row>
    <row r="10" spans="1:2" ht="15.75">
      <c r="A10" s="136" t="s">
        <v>912</v>
      </c>
      <c r="B10" s="137">
        <f>'Part 1 - Culture Brief©'!C137</f>
        <v>0</v>
      </c>
    </row>
    <row r="11" spans="1:2" ht="15.75">
      <c r="A11" s="136" t="s">
        <v>913</v>
      </c>
      <c r="B11" s="137">
        <f>CONCATENATE('Part 1 - Culture Brief©'!C16,'Part 1 - Culture Brief©'!C17)</f>
      </c>
    </row>
    <row r="12" spans="1:2" ht="15.75">
      <c r="A12" s="136" t="s">
        <v>914</v>
      </c>
      <c r="B12" s="137">
        <f>'Part 1 - Culture Brief©'!C48</f>
        <v>0</v>
      </c>
    </row>
    <row r="13" spans="1:2" ht="15.75">
      <c r="A13" s="136" t="s">
        <v>915</v>
      </c>
      <c r="B13" s="137">
        <f>'Part 1 - Culture Brief©'!C49</f>
        <v>0</v>
      </c>
    </row>
    <row r="14" spans="1:2" ht="15.75">
      <c r="A14" s="136" t="s">
        <v>916</v>
      </c>
      <c r="B14" s="137">
        <f>'Part 1 - Culture Brief©'!C63</f>
        <v>0</v>
      </c>
    </row>
    <row r="15" spans="1:2" ht="15.75">
      <c r="A15" s="136" t="s">
        <v>917</v>
      </c>
      <c r="B15" s="137">
        <f>'Part 1 - Culture Brief©'!C69</f>
        <v>0</v>
      </c>
    </row>
    <row r="16" spans="1:2" ht="15.75">
      <c r="A16" s="136" t="s">
        <v>918</v>
      </c>
      <c r="B16" s="137"/>
    </row>
    <row r="17" spans="1:2" ht="15.75">
      <c r="A17" s="136" t="s">
        <v>919</v>
      </c>
      <c r="B17" s="137" t="str">
        <f>IF('Part 1 - Culture Brief©'!C83&gt;0,"Yes","No")</f>
        <v>No</v>
      </c>
    </row>
    <row r="18" spans="1:2" ht="15.75">
      <c r="A18" s="136" t="s">
        <v>920</v>
      </c>
      <c r="B18" s="137">
        <f>'Part 1 - Culture Brief©'!C205</f>
        <v>0</v>
      </c>
    </row>
    <row r="19" spans="1:2" ht="15.75">
      <c r="A19" s="136" t="s">
        <v>921</v>
      </c>
      <c r="B19" s="140">
        <f>'Part 1 - Culture Brief©'!C293</f>
        <v>0</v>
      </c>
    </row>
    <row r="20" spans="1:2" ht="16.5" thickBot="1">
      <c r="A20" s="136" t="s">
        <v>922</v>
      </c>
      <c r="B20" s="140">
        <f>'Part 1 - Culture Brief©'!C215</f>
        <v>0</v>
      </c>
    </row>
    <row r="21" spans="1:2" ht="72.75" thickTop="1">
      <c r="A21" s="145" t="s">
        <v>923</v>
      </c>
      <c r="B21" s="135"/>
    </row>
    <row r="22" spans="1:2" ht="86.25">
      <c r="A22" s="146" t="s">
        <v>924</v>
      </c>
      <c r="B22" s="137"/>
    </row>
    <row r="23" spans="1:2" ht="49.5">
      <c r="A23" s="147" t="s">
        <v>925</v>
      </c>
      <c r="B23" s="148"/>
    </row>
    <row r="24" spans="1:2" ht="72.75" thickBot="1">
      <c r="A24" s="149" t="s">
        <v>926</v>
      </c>
      <c r="B24" s="150"/>
    </row>
    <row r="25" ht="16.5" thickTop="1"/>
    <row r="26" ht="15.75">
      <c r="A26" s="153"/>
    </row>
  </sheetData>
  <sheetProtection/>
  <mergeCells count="1">
    <mergeCell ref="A1:B1"/>
  </mergeCells>
  <printOptions/>
  <pageMargins left="0.75" right="0.75" top="1" bottom="1" header="0.5" footer="0.5"/>
  <pageSetup fitToHeight="1" fitToWidth="1" horizontalDpi="600" verticalDpi="600" orientation="landscape" scale="75" r:id="rId1"/>
</worksheet>
</file>

<file path=xl/worksheets/sheet7.xml><?xml version="1.0" encoding="utf-8"?>
<worksheet xmlns="http://schemas.openxmlformats.org/spreadsheetml/2006/main" xmlns:r="http://schemas.openxmlformats.org/officeDocument/2006/relationships">
  <sheetPr>
    <pageSetUpPr fitToPage="1"/>
  </sheetPr>
  <dimension ref="A1:L24"/>
  <sheetViews>
    <sheetView zoomScalePageLayoutView="0" workbookViewId="0" topLeftCell="A1">
      <pane xSplit="2" topLeftCell="C1" activePane="topRight" state="frozen"/>
      <selection pane="topLeft" activeCell="A1" sqref="A1"/>
      <selection pane="topRight" activeCell="A1" sqref="A1:L1"/>
    </sheetView>
  </sheetViews>
  <sheetFormatPr defaultColWidth="9.140625" defaultRowHeight="12.75"/>
  <cols>
    <col min="1" max="1" width="7.140625" style="201" customWidth="1"/>
    <col min="2" max="2" width="26.8515625" style="202" customWidth="1"/>
    <col min="3" max="3" width="41.57421875" style="173" customWidth="1"/>
    <col min="4" max="4" width="26.140625" style="173" customWidth="1"/>
    <col min="5" max="9" width="9.57421875" style="154" customWidth="1"/>
    <col min="10" max="11" width="9.140625" style="154" customWidth="1"/>
    <col min="12" max="12" width="9.421875" style="201" customWidth="1"/>
    <col min="13" max="13" width="28.28125" style="154" customWidth="1"/>
    <col min="14" max="14" width="27.28125" style="154" customWidth="1"/>
    <col min="15" max="16384" width="9.140625" style="154" customWidth="1"/>
  </cols>
  <sheetData>
    <row r="1" spans="1:12" ht="21" customHeight="1" thickBot="1">
      <c r="A1" s="332" t="s">
        <v>927</v>
      </c>
      <c r="B1" s="333"/>
      <c r="C1" s="333"/>
      <c r="D1" s="333"/>
      <c r="E1" s="333"/>
      <c r="F1" s="333"/>
      <c r="G1" s="333"/>
      <c r="H1" s="333"/>
      <c r="I1" s="333"/>
      <c r="J1" s="333"/>
      <c r="K1" s="333"/>
      <c r="L1" s="334"/>
    </row>
    <row r="2" spans="1:12" ht="16.5" customHeight="1" thickTop="1">
      <c r="A2" s="335" t="s">
        <v>928</v>
      </c>
      <c r="B2" s="336"/>
      <c r="C2" s="155">
        <f>'Part 1 - Culture Brief©'!C14</f>
        <v>0</v>
      </c>
      <c r="D2" s="155"/>
      <c r="E2" s="156"/>
      <c r="F2" s="157"/>
      <c r="G2" s="157"/>
      <c r="H2" s="157"/>
      <c r="I2" s="157"/>
      <c r="J2" s="157"/>
      <c r="K2" s="157"/>
      <c r="L2" s="158"/>
    </row>
    <row r="3" spans="1:12" ht="15.75" customHeight="1">
      <c r="A3" s="337" t="s">
        <v>905</v>
      </c>
      <c r="B3" s="338"/>
      <c r="C3" s="159">
        <f>'CA Evaluation'!B3</f>
        <v>0</v>
      </c>
      <c r="D3" s="159"/>
      <c r="E3" s="160"/>
      <c r="F3" s="161"/>
      <c r="G3" s="161"/>
      <c r="H3" s="161"/>
      <c r="I3" s="161"/>
      <c r="J3" s="161"/>
      <c r="K3" s="161"/>
      <c r="L3" s="162"/>
    </row>
    <row r="4" spans="1:12" ht="15.75" customHeight="1">
      <c r="A4" s="337" t="s">
        <v>929</v>
      </c>
      <c r="B4" s="338"/>
      <c r="C4" s="163">
        <f>'CA Evaluation'!B4</f>
        <v>0</v>
      </c>
      <c r="D4" s="163"/>
      <c r="E4" s="164"/>
      <c r="F4" s="161"/>
      <c r="G4" s="161"/>
      <c r="H4" s="161"/>
      <c r="I4" s="161"/>
      <c r="J4" s="161"/>
      <c r="K4" s="161"/>
      <c r="L4" s="162"/>
    </row>
    <row r="5" spans="1:12" ht="16.5" customHeight="1" thickBot="1">
      <c r="A5" s="339" t="s">
        <v>930</v>
      </c>
      <c r="B5" s="340"/>
      <c r="C5" s="155">
        <f>'CA Evaluation'!B5</f>
        <v>0</v>
      </c>
      <c r="D5" s="155"/>
      <c r="E5" s="165"/>
      <c r="F5" s="157"/>
      <c r="G5" s="157"/>
      <c r="H5" s="157"/>
      <c r="I5" s="157"/>
      <c r="J5" s="157"/>
      <c r="K5" s="157"/>
      <c r="L5" s="158"/>
    </row>
    <row r="6" spans="1:12" ht="16.5" customHeight="1" thickBot="1">
      <c r="A6" s="330" t="s">
        <v>931</v>
      </c>
      <c r="B6" s="331"/>
      <c r="C6" s="155">
        <f>L24</f>
        <v>0</v>
      </c>
      <c r="D6" s="155"/>
      <c r="E6" s="165"/>
      <c r="F6" s="157"/>
      <c r="G6" s="157"/>
      <c r="H6" s="157"/>
      <c r="I6" s="157"/>
      <c r="J6" s="157"/>
      <c r="K6" s="157"/>
      <c r="L6" s="158"/>
    </row>
    <row r="7" spans="1:12" s="173" customFormat="1" ht="25.5">
      <c r="A7" s="166" t="s">
        <v>932</v>
      </c>
      <c r="B7" s="167" t="s">
        <v>933</v>
      </c>
      <c r="C7" s="168" t="s">
        <v>934</v>
      </c>
      <c r="D7" s="168" t="s">
        <v>935</v>
      </c>
      <c r="E7" s="169" t="s">
        <v>936</v>
      </c>
      <c r="F7" s="169" t="s">
        <v>937</v>
      </c>
      <c r="G7" s="169" t="s">
        <v>938</v>
      </c>
      <c r="H7" s="169" t="s">
        <v>939</v>
      </c>
      <c r="I7" s="169" t="s">
        <v>940</v>
      </c>
      <c r="J7" s="170" t="s">
        <v>74</v>
      </c>
      <c r="K7" s="171" t="s">
        <v>941</v>
      </c>
      <c r="L7" s="172" t="s">
        <v>942</v>
      </c>
    </row>
    <row r="8" spans="1:12" ht="12.75">
      <c r="A8" s="174" t="s">
        <v>66</v>
      </c>
      <c r="B8" s="175" t="s">
        <v>943</v>
      </c>
      <c r="C8" s="176"/>
      <c r="D8" s="176"/>
      <c r="E8" s="177"/>
      <c r="F8" s="177"/>
      <c r="G8" s="177"/>
      <c r="H8" s="178"/>
      <c r="I8" s="178"/>
      <c r="J8" s="179">
        <f aca="true" t="shared" si="0" ref="J8:J22">SUM(E8:I8)</f>
        <v>0</v>
      </c>
      <c r="K8" s="179">
        <v>0.5</v>
      </c>
      <c r="L8" s="180">
        <f>(J8*K8)+(J9*K9)</f>
        <v>0</v>
      </c>
    </row>
    <row r="9" spans="1:12" ht="12.75">
      <c r="A9" s="174" t="s">
        <v>67</v>
      </c>
      <c r="B9" s="175" t="s">
        <v>944</v>
      </c>
      <c r="C9" s="176"/>
      <c r="D9" s="176"/>
      <c r="E9" s="177"/>
      <c r="F9" s="177"/>
      <c r="G9" s="177"/>
      <c r="H9" s="178"/>
      <c r="I9" s="178"/>
      <c r="J9" s="179">
        <f t="shared" si="0"/>
        <v>0</v>
      </c>
      <c r="K9" s="179">
        <v>0.5</v>
      </c>
      <c r="L9" s="181"/>
    </row>
    <row r="10" spans="1:12" ht="12.75">
      <c r="A10" s="174">
        <v>3</v>
      </c>
      <c r="B10" s="175" t="s">
        <v>945</v>
      </c>
      <c r="C10" s="176"/>
      <c r="D10" s="176"/>
      <c r="E10" s="177"/>
      <c r="F10" s="177"/>
      <c r="G10" s="177"/>
      <c r="H10" s="178"/>
      <c r="I10" s="178"/>
      <c r="J10" s="179">
        <f t="shared" si="0"/>
        <v>0</v>
      </c>
      <c r="K10" s="179">
        <v>1</v>
      </c>
      <c r="L10" s="182">
        <f>J10*K10</f>
        <v>0</v>
      </c>
    </row>
    <row r="11" spans="1:12" ht="12.75">
      <c r="A11" s="174">
        <v>4</v>
      </c>
      <c r="B11" s="175" t="s">
        <v>847</v>
      </c>
      <c r="C11" s="176"/>
      <c r="D11" s="176"/>
      <c r="E11" s="177"/>
      <c r="F11" s="177"/>
      <c r="G11" s="177"/>
      <c r="H11" s="178"/>
      <c r="I11" s="178"/>
      <c r="J11" s="179">
        <f t="shared" si="0"/>
        <v>0</v>
      </c>
      <c r="K11" s="179">
        <v>1</v>
      </c>
      <c r="L11" s="182">
        <f>J11*K11</f>
        <v>0</v>
      </c>
    </row>
    <row r="12" spans="1:12" ht="12.75">
      <c r="A12" s="174" t="s">
        <v>75</v>
      </c>
      <c r="B12" s="175" t="s">
        <v>946</v>
      </c>
      <c r="C12" s="176"/>
      <c r="D12" s="176"/>
      <c r="E12" s="177"/>
      <c r="F12" s="177"/>
      <c r="G12" s="177"/>
      <c r="H12" s="178"/>
      <c r="I12" s="178"/>
      <c r="J12" s="179">
        <f t="shared" si="0"/>
        <v>0</v>
      </c>
      <c r="K12" s="179">
        <v>0.5</v>
      </c>
      <c r="L12" s="183">
        <f>(J12*K12)+(J13*K13)+(J14*K14)</f>
        <v>0</v>
      </c>
    </row>
    <row r="13" spans="1:12" ht="25.5">
      <c r="A13" s="174" t="s">
        <v>76</v>
      </c>
      <c r="B13" s="175" t="s">
        <v>947</v>
      </c>
      <c r="C13" s="176"/>
      <c r="D13" s="176"/>
      <c r="E13" s="177"/>
      <c r="F13" s="177"/>
      <c r="G13" s="177"/>
      <c r="H13" s="178"/>
      <c r="I13" s="178"/>
      <c r="J13" s="179">
        <f t="shared" si="0"/>
        <v>0</v>
      </c>
      <c r="K13" s="179">
        <v>0.25</v>
      </c>
      <c r="L13" s="184"/>
    </row>
    <row r="14" spans="1:12" ht="12.75">
      <c r="A14" s="174" t="s">
        <v>77</v>
      </c>
      <c r="B14" s="175" t="s">
        <v>948</v>
      </c>
      <c r="C14" s="176"/>
      <c r="D14" s="176"/>
      <c r="E14" s="177"/>
      <c r="F14" s="177"/>
      <c r="G14" s="177"/>
      <c r="H14" s="178"/>
      <c r="I14" s="178"/>
      <c r="J14" s="185">
        <f>SUM(E14:I14)</f>
        <v>0</v>
      </c>
      <c r="K14" s="179">
        <v>0.25</v>
      </c>
      <c r="L14" s="186"/>
    </row>
    <row r="15" spans="1:12" ht="12.75">
      <c r="A15" s="174">
        <v>6</v>
      </c>
      <c r="B15" s="175" t="s">
        <v>849</v>
      </c>
      <c r="C15" s="176"/>
      <c r="D15" s="176"/>
      <c r="E15" s="177"/>
      <c r="F15" s="177"/>
      <c r="G15" s="177"/>
      <c r="H15" s="178"/>
      <c r="I15" s="178"/>
      <c r="J15" s="179">
        <f t="shared" si="0"/>
        <v>0</v>
      </c>
      <c r="K15" s="179">
        <v>1</v>
      </c>
      <c r="L15" s="182">
        <f>J15*K15</f>
        <v>0</v>
      </c>
    </row>
    <row r="16" spans="1:12" ht="12.75">
      <c r="A16" s="174">
        <v>7</v>
      </c>
      <c r="B16" s="175" t="s">
        <v>850</v>
      </c>
      <c r="C16" s="176"/>
      <c r="D16" s="176"/>
      <c r="E16" s="177"/>
      <c r="F16" s="177"/>
      <c r="G16" s="177"/>
      <c r="H16" s="178"/>
      <c r="I16" s="178"/>
      <c r="J16" s="179">
        <f t="shared" si="0"/>
        <v>0</v>
      </c>
      <c r="K16" s="179">
        <v>1</v>
      </c>
      <c r="L16" s="182">
        <f>J16*K16</f>
        <v>0</v>
      </c>
    </row>
    <row r="17" spans="1:12" ht="12.75">
      <c r="A17" s="174" t="s">
        <v>100</v>
      </c>
      <c r="B17" s="175" t="s">
        <v>949</v>
      </c>
      <c r="C17" s="176"/>
      <c r="D17" s="176"/>
      <c r="E17" s="177"/>
      <c r="F17" s="177"/>
      <c r="G17" s="177"/>
      <c r="H17" s="178"/>
      <c r="I17" s="178"/>
      <c r="J17" s="179">
        <f t="shared" si="0"/>
        <v>0</v>
      </c>
      <c r="K17" s="179">
        <v>0.5</v>
      </c>
      <c r="L17" s="187">
        <f>(J17*K17)+(J18*K18)</f>
        <v>0</v>
      </c>
    </row>
    <row r="18" spans="1:12" ht="12.75">
      <c r="A18" s="174" t="s">
        <v>101</v>
      </c>
      <c r="B18" s="175" t="s">
        <v>950</v>
      </c>
      <c r="C18" s="176"/>
      <c r="D18" s="176"/>
      <c r="E18" s="177"/>
      <c r="F18" s="177"/>
      <c r="G18" s="177"/>
      <c r="H18" s="178"/>
      <c r="I18" s="178"/>
      <c r="J18" s="179">
        <f t="shared" si="0"/>
        <v>0</v>
      </c>
      <c r="K18" s="179">
        <v>0.5</v>
      </c>
      <c r="L18" s="188"/>
    </row>
    <row r="19" spans="1:12" ht="12.75">
      <c r="A19" s="174" t="s">
        <v>102</v>
      </c>
      <c r="B19" s="175" t="s">
        <v>951</v>
      </c>
      <c r="C19" s="176"/>
      <c r="D19" s="176"/>
      <c r="E19" s="177"/>
      <c r="F19" s="177"/>
      <c r="G19" s="177"/>
      <c r="H19" s="178"/>
      <c r="I19" s="178"/>
      <c r="J19" s="179">
        <f t="shared" si="0"/>
        <v>0</v>
      </c>
      <c r="K19" s="179">
        <v>0</v>
      </c>
      <c r="L19" s="189"/>
    </row>
    <row r="20" spans="1:12" ht="12.75">
      <c r="A20" s="174">
        <v>9</v>
      </c>
      <c r="B20" s="175" t="s">
        <v>852</v>
      </c>
      <c r="C20" s="176"/>
      <c r="D20" s="176"/>
      <c r="E20" s="177"/>
      <c r="F20" s="177"/>
      <c r="G20" s="177"/>
      <c r="H20" s="178"/>
      <c r="I20" s="178"/>
      <c r="J20" s="179">
        <f t="shared" si="0"/>
        <v>0</v>
      </c>
      <c r="K20" s="179">
        <v>1</v>
      </c>
      <c r="L20" s="180">
        <f>J20*K20</f>
        <v>0</v>
      </c>
    </row>
    <row r="21" spans="1:12" ht="12.75">
      <c r="A21" s="174" t="s">
        <v>857</v>
      </c>
      <c r="B21" s="175" t="s">
        <v>952</v>
      </c>
      <c r="C21" s="176"/>
      <c r="D21" s="176"/>
      <c r="E21" s="177"/>
      <c r="F21" s="177"/>
      <c r="G21" s="177"/>
      <c r="H21" s="178"/>
      <c r="I21" s="178"/>
      <c r="J21" s="179">
        <f t="shared" si="0"/>
        <v>0</v>
      </c>
      <c r="K21" s="179">
        <v>0.5</v>
      </c>
      <c r="L21" s="180">
        <f>(J21*K21)+(J22*K22)</f>
        <v>0</v>
      </c>
    </row>
    <row r="22" spans="1:12" ht="12.75">
      <c r="A22" s="174" t="s">
        <v>858</v>
      </c>
      <c r="B22" s="175" t="s">
        <v>953</v>
      </c>
      <c r="C22" s="176"/>
      <c r="D22" s="176"/>
      <c r="E22" s="177"/>
      <c r="F22" s="177"/>
      <c r="G22" s="177"/>
      <c r="H22" s="178"/>
      <c r="I22" s="178"/>
      <c r="J22" s="179">
        <f t="shared" si="0"/>
        <v>0</v>
      </c>
      <c r="K22" s="179">
        <v>0.5</v>
      </c>
      <c r="L22" s="181"/>
    </row>
    <row r="23" spans="1:12" ht="12.75">
      <c r="A23" s="174"/>
      <c r="B23" s="175" t="s">
        <v>954</v>
      </c>
      <c r="C23" s="190"/>
      <c r="D23" s="190"/>
      <c r="E23" s="191"/>
      <c r="F23" s="191"/>
      <c r="G23" s="191"/>
      <c r="H23" s="191"/>
      <c r="I23" s="191"/>
      <c r="J23" s="192">
        <v>0</v>
      </c>
      <c r="K23" s="179">
        <v>2.5</v>
      </c>
      <c r="L23" s="193">
        <f>J23*2.5</f>
        <v>0</v>
      </c>
    </row>
    <row r="24" spans="1:12" ht="13.5" thickBot="1">
      <c r="A24" s="194"/>
      <c r="B24" s="195" t="s">
        <v>74</v>
      </c>
      <c r="C24" s="196"/>
      <c r="D24" s="196"/>
      <c r="E24" s="197"/>
      <c r="F24" s="197"/>
      <c r="G24" s="197"/>
      <c r="H24" s="197"/>
      <c r="I24" s="197"/>
      <c r="J24" s="198"/>
      <c r="K24" s="199"/>
      <c r="L24" s="200">
        <f>SUM(L8:L23)</f>
        <v>0</v>
      </c>
    </row>
    <row r="25" ht="12.75"/>
    <row r="29" ht="12.75"/>
    <row r="30" ht="12.75"/>
    <row r="32" ht="12.75"/>
    <row r="33" ht="12.75"/>
    <row r="34" ht="12.75"/>
    <row r="37" ht="12.75"/>
    <row r="38" ht="12.75"/>
    <row r="39" ht="12.75"/>
    <row r="41" ht="12.75"/>
    <row r="43" ht="12.75"/>
    <row r="45" ht="12.75"/>
    <row r="46" ht="12.75"/>
    <row r="47" ht="12.75"/>
  </sheetData>
  <sheetProtection selectLockedCells="1"/>
  <protectedRanges>
    <protectedRange password="CB91" sqref="J8:L22" name="Range1"/>
  </protectedRanges>
  <mergeCells count="6">
    <mergeCell ref="A6:B6"/>
    <mergeCell ref="A1:L1"/>
    <mergeCell ref="A2:B2"/>
    <mergeCell ref="A3:B3"/>
    <mergeCell ref="A4:B4"/>
    <mergeCell ref="A5:B5"/>
  </mergeCells>
  <printOptions/>
  <pageMargins left="0.71" right="0.56" top="0.52" bottom="1" header="0.5" footer="0.5"/>
  <pageSetup fitToHeight="1" fitToWidth="1" horizontalDpi="600" verticalDpi="600" orientation="landscape" scale="86" r:id="rId3"/>
  <headerFooter alignWithMargins="0">
    <oddFooter>&amp;L&amp;"Arial,Bold"Great Place to Work® Institute Confidential&amp;C&amp;D&amp;RPage &amp;P</oddFooter>
  </headerFooter>
  <legacyDrawing r:id="rId2"/>
</worksheet>
</file>

<file path=xl/worksheets/sheet8.xml><?xml version="1.0" encoding="utf-8"?>
<worksheet xmlns="http://schemas.openxmlformats.org/spreadsheetml/2006/main" xmlns:r="http://schemas.openxmlformats.org/officeDocument/2006/relationships">
  <dimension ref="A1:C20"/>
  <sheetViews>
    <sheetView zoomScalePageLayoutView="0" workbookViewId="0" topLeftCell="A1">
      <selection activeCell="A1" sqref="A1:C1"/>
    </sheetView>
  </sheetViews>
  <sheetFormatPr defaultColWidth="9.140625" defaultRowHeight="12.75"/>
  <cols>
    <col min="1" max="1" width="38.421875" style="213" customWidth="1"/>
    <col min="2" max="2" width="54.7109375" style="213" customWidth="1"/>
    <col min="3" max="3" width="88.7109375" style="213" customWidth="1"/>
    <col min="4" max="16384" width="9.140625" style="213" customWidth="1"/>
  </cols>
  <sheetData>
    <row r="1" spans="1:3" s="203" customFormat="1" ht="48.75" customHeight="1">
      <c r="A1" s="341" t="s">
        <v>955</v>
      </c>
      <c r="B1" s="342"/>
      <c r="C1" s="343"/>
    </row>
    <row r="2" spans="1:3" s="203" customFormat="1" ht="48.75" customHeight="1">
      <c r="A2" s="204" t="s">
        <v>956</v>
      </c>
      <c r="B2" s="205"/>
      <c r="C2" s="205"/>
    </row>
    <row r="3" spans="1:3" s="208" customFormat="1" ht="31.5">
      <c r="A3" s="206" t="s">
        <v>957</v>
      </c>
      <c r="B3" s="207" t="s">
        <v>958</v>
      </c>
      <c r="C3" s="207" t="s">
        <v>959</v>
      </c>
    </row>
    <row r="4" spans="1:3" s="211" customFormat="1" ht="42.75">
      <c r="A4" s="209" t="s">
        <v>960</v>
      </c>
      <c r="B4" s="210" t="s">
        <v>961</v>
      </c>
      <c r="C4" s="209" t="s">
        <v>962</v>
      </c>
    </row>
    <row r="5" spans="1:3" s="211" customFormat="1" ht="42.75">
      <c r="A5" s="209" t="s">
        <v>963</v>
      </c>
      <c r="B5" s="210" t="s">
        <v>964</v>
      </c>
      <c r="C5" s="209" t="s">
        <v>965</v>
      </c>
    </row>
    <row r="6" spans="1:3" s="211" customFormat="1" ht="42.75">
      <c r="A6" s="209" t="s">
        <v>966</v>
      </c>
      <c r="B6" s="210" t="s">
        <v>967</v>
      </c>
      <c r="C6" s="209" t="s">
        <v>968</v>
      </c>
    </row>
    <row r="7" spans="1:3" s="211" customFormat="1" ht="42.75">
      <c r="A7" s="209" t="s">
        <v>969</v>
      </c>
      <c r="B7" s="210" t="s">
        <v>970</v>
      </c>
      <c r="C7" s="209" t="s">
        <v>971</v>
      </c>
    </row>
    <row r="8" spans="1:3" s="212" customFormat="1" ht="35.25" customHeight="1">
      <c r="A8" s="209" t="s">
        <v>972</v>
      </c>
      <c r="B8" s="210" t="s">
        <v>973</v>
      </c>
      <c r="C8" s="209" t="s">
        <v>974</v>
      </c>
    </row>
    <row r="9" spans="1:3" ht="41.25" customHeight="1">
      <c r="A9" s="344" t="s">
        <v>975</v>
      </c>
      <c r="B9" s="345"/>
      <c r="C9" s="345"/>
    </row>
    <row r="10" spans="1:3" ht="41.25" customHeight="1">
      <c r="A10" s="344" t="s">
        <v>976</v>
      </c>
      <c r="B10" s="345"/>
      <c r="C10" s="345"/>
    </row>
    <row r="11" spans="1:3" ht="41.25" customHeight="1">
      <c r="A11" s="214" t="s">
        <v>904</v>
      </c>
      <c r="B11" s="215" t="s">
        <v>977</v>
      </c>
      <c r="C11" s="216" t="s">
        <v>978</v>
      </c>
    </row>
    <row r="12" spans="1:3" ht="12.75">
      <c r="A12" s="217" t="s">
        <v>979</v>
      </c>
      <c r="B12" s="213">
        <v>0</v>
      </c>
      <c r="C12" s="346"/>
    </row>
    <row r="13" spans="1:3" ht="12.75">
      <c r="A13" s="217" t="s">
        <v>980</v>
      </c>
      <c r="B13" s="213">
        <v>0</v>
      </c>
      <c r="C13" s="346"/>
    </row>
    <row r="14" spans="1:3" ht="15" customHeight="1">
      <c r="A14" s="218" t="s">
        <v>981</v>
      </c>
      <c r="B14" s="213">
        <v>0</v>
      </c>
      <c r="C14" s="346"/>
    </row>
    <row r="15" spans="1:3" ht="12.75">
      <c r="A15" s="219" t="s">
        <v>982</v>
      </c>
      <c r="B15" s="220">
        <v>0</v>
      </c>
      <c r="C15" s="346"/>
    </row>
    <row r="16" spans="1:3" ht="12.75">
      <c r="A16" s="219" t="s">
        <v>983</v>
      </c>
      <c r="B16" s="220">
        <v>0</v>
      </c>
      <c r="C16" s="346"/>
    </row>
    <row r="17" spans="1:3" ht="12.75">
      <c r="A17" s="219" t="s">
        <v>984</v>
      </c>
      <c r="B17" s="220">
        <v>0</v>
      </c>
      <c r="C17" s="346"/>
    </row>
    <row r="18" spans="1:3" ht="13.5" thickBot="1">
      <c r="A18" s="221" t="s">
        <v>985</v>
      </c>
      <c r="B18" s="222">
        <f>SUM(B12:B17)</f>
        <v>0</v>
      </c>
      <c r="C18" s="346"/>
    </row>
    <row r="19" spans="1:3" ht="13.5" thickBot="1">
      <c r="A19" s="223" t="s">
        <v>904</v>
      </c>
      <c r="B19" s="224">
        <f>'CA Evaluation'!B2</f>
        <v>0</v>
      </c>
      <c r="C19" s="347"/>
    </row>
    <row r="20" ht="12.75">
      <c r="B20" s="220"/>
    </row>
  </sheetData>
  <sheetProtection/>
  <mergeCells count="4">
    <mergeCell ref="A1:C1"/>
    <mergeCell ref="A9:C9"/>
    <mergeCell ref="A10:C10"/>
    <mergeCell ref="C12:C19"/>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D24"/>
  <sheetViews>
    <sheetView zoomScalePageLayoutView="0" workbookViewId="0" topLeftCell="A1">
      <selection activeCell="A1" sqref="A1:C1"/>
    </sheetView>
  </sheetViews>
  <sheetFormatPr defaultColWidth="9.140625" defaultRowHeight="12.75"/>
  <cols>
    <col min="1" max="1" width="27.421875" style="133" customWidth="1"/>
    <col min="2" max="2" width="12.421875" style="133" customWidth="1"/>
    <col min="3" max="3" width="131.7109375" style="133" customWidth="1"/>
    <col min="4" max="16384" width="9.140625" style="133" customWidth="1"/>
  </cols>
  <sheetData>
    <row r="1" spans="1:3" ht="76.5" customHeight="1" thickBot="1" thickTop="1">
      <c r="A1" s="348" t="s">
        <v>986</v>
      </c>
      <c r="B1" s="349"/>
      <c r="C1" s="350"/>
    </row>
    <row r="2" spans="1:4" ht="48" thickTop="1">
      <c r="A2" s="225" t="s">
        <v>904</v>
      </c>
      <c r="B2" s="226" t="s">
        <v>987</v>
      </c>
      <c r="C2" s="227" t="s">
        <v>988</v>
      </c>
      <c r="D2" s="151"/>
    </row>
    <row r="3" spans="1:3" ht="12.75">
      <c r="A3" s="228">
        <f>'CA Evaluation'!B2</f>
        <v>0</v>
      </c>
      <c r="B3" s="229" t="s">
        <v>989</v>
      </c>
      <c r="C3" s="230" t="s">
        <v>990</v>
      </c>
    </row>
    <row r="4" spans="1:3" ht="12.75">
      <c r="A4" s="228">
        <f>'CA Evaluation'!B2</f>
        <v>0</v>
      </c>
      <c r="B4" s="229" t="s">
        <v>989</v>
      </c>
      <c r="C4" s="230" t="s">
        <v>990</v>
      </c>
    </row>
    <row r="5" spans="1:3" ht="12.75">
      <c r="A5" s="254">
        <f>'CA Evaluation'!B2</f>
        <v>0</v>
      </c>
      <c r="B5" s="229" t="s">
        <v>989</v>
      </c>
      <c r="C5" s="230" t="s">
        <v>990</v>
      </c>
    </row>
    <row r="6" spans="1:3" ht="12.75">
      <c r="A6" s="228">
        <f>'CA Evaluation'!B2</f>
        <v>0</v>
      </c>
      <c r="B6" s="231" t="s">
        <v>991</v>
      </c>
      <c r="C6" s="230" t="s">
        <v>992</v>
      </c>
    </row>
    <row r="7" spans="1:3" ht="12.75">
      <c r="A7" s="228">
        <f>'CA Evaluation'!B2</f>
        <v>0</v>
      </c>
      <c r="B7" s="231" t="s">
        <v>991</v>
      </c>
      <c r="C7" s="230" t="s">
        <v>992</v>
      </c>
    </row>
    <row r="8" spans="1:3" ht="12.75">
      <c r="A8" s="228">
        <f>'CA Evaluation'!B2</f>
        <v>0</v>
      </c>
      <c r="B8" s="231" t="s">
        <v>991</v>
      </c>
      <c r="C8" s="230" t="s">
        <v>992</v>
      </c>
    </row>
    <row r="9" spans="1:3" ht="12.75">
      <c r="A9" s="228">
        <f>'CA Evaluation'!B2</f>
        <v>0</v>
      </c>
      <c r="B9" s="232" t="s">
        <v>993</v>
      </c>
      <c r="C9" s="230" t="s">
        <v>994</v>
      </c>
    </row>
    <row r="10" spans="1:3" ht="12.75">
      <c r="A10" s="228">
        <f>'CA Evaluation'!B2</f>
        <v>0</v>
      </c>
      <c r="B10" s="232" t="s">
        <v>993</v>
      </c>
      <c r="C10" s="230" t="s">
        <v>994</v>
      </c>
    </row>
    <row r="11" spans="1:3" ht="12.75">
      <c r="A11" s="228">
        <f>'CA Evaluation'!B2</f>
        <v>0</v>
      </c>
      <c r="B11" s="232" t="s">
        <v>993</v>
      </c>
      <c r="C11" s="230" t="s">
        <v>994</v>
      </c>
    </row>
    <row r="12" spans="1:3" ht="12.75">
      <c r="A12" s="228">
        <f>'CA Evaluation'!B2</f>
        <v>0</v>
      </c>
      <c r="B12" s="232" t="s">
        <v>995</v>
      </c>
      <c r="C12" s="230" t="s">
        <v>996</v>
      </c>
    </row>
    <row r="13" spans="1:3" ht="12.75">
      <c r="A13" s="228">
        <f>'CA Evaluation'!B2</f>
        <v>0</v>
      </c>
      <c r="B13" s="232" t="s">
        <v>995</v>
      </c>
      <c r="C13" s="230" t="s">
        <v>996</v>
      </c>
    </row>
    <row r="14" spans="1:3" ht="12.75">
      <c r="A14" s="228">
        <f>'CA Evaluation'!B2</f>
        <v>0</v>
      </c>
      <c r="B14" s="232" t="s">
        <v>995</v>
      </c>
      <c r="C14" s="230" t="s">
        <v>996</v>
      </c>
    </row>
    <row r="15" spans="1:3" ht="12.75">
      <c r="A15" s="228">
        <f>'CA Evaluation'!B2</f>
        <v>0</v>
      </c>
      <c r="B15" s="233"/>
      <c r="C15" s="234" t="s">
        <v>997</v>
      </c>
    </row>
    <row r="16" spans="1:3" ht="12.75">
      <c r="A16" s="228">
        <f>'CA Evaluation'!B2</f>
        <v>0</v>
      </c>
      <c r="B16" s="233"/>
      <c r="C16" s="234" t="s">
        <v>997</v>
      </c>
    </row>
    <row r="17" spans="1:3" ht="12.75">
      <c r="A17" s="228">
        <f>'CA Evaluation'!B2</f>
        <v>0</v>
      </c>
      <c r="B17" s="233"/>
      <c r="C17" s="234" t="s">
        <v>997</v>
      </c>
    </row>
    <row r="18" spans="1:3" ht="12.75">
      <c r="A18" s="228">
        <f>'CA Evaluation'!B2</f>
        <v>0</v>
      </c>
      <c r="B18" s="233"/>
      <c r="C18" s="234" t="s">
        <v>997</v>
      </c>
    </row>
    <row r="19" spans="1:3" ht="12.75">
      <c r="A19" s="228">
        <f>'CA Evaluation'!B2</f>
        <v>0</v>
      </c>
      <c r="B19" s="233"/>
      <c r="C19" s="234" t="s">
        <v>997</v>
      </c>
    </row>
    <row r="20" spans="1:3" ht="12.75">
      <c r="A20" s="228">
        <f>'CA Evaluation'!B2</f>
        <v>0</v>
      </c>
      <c r="B20" s="233"/>
      <c r="C20" s="234" t="s">
        <v>997</v>
      </c>
    </row>
    <row r="21" spans="1:3" ht="12.75">
      <c r="A21" s="228">
        <f>'CA Evaluation'!B2</f>
        <v>0</v>
      </c>
      <c r="B21" s="233"/>
      <c r="C21" s="234" t="s">
        <v>997</v>
      </c>
    </row>
    <row r="22" spans="1:3" ht="12.75">
      <c r="A22" s="228">
        <f>'CA Evaluation'!B2</f>
        <v>0</v>
      </c>
      <c r="B22" s="233"/>
      <c r="C22" s="234" t="s">
        <v>997</v>
      </c>
    </row>
    <row r="23" spans="1:3" ht="12.75">
      <c r="A23" s="228">
        <f>'CA Evaluation'!B2</f>
        <v>0</v>
      </c>
      <c r="B23" s="233"/>
      <c r="C23" s="234" t="s">
        <v>997</v>
      </c>
    </row>
    <row r="24" spans="1:3" ht="14.25" customHeight="1" thickBot="1">
      <c r="A24" s="228">
        <f>'CA Evaluation'!B2</f>
        <v>0</v>
      </c>
      <c r="B24" s="235"/>
      <c r="C24" s="236"/>
    </row>
    <row r="25" ht="13.5" thickTop="1"/>
  </sheetData>
  <sheetProtection/>
  <mergeCells count="1">
    <mergeCell ref="A1:C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Oxford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Otto Zell</dc:creator>
  <cp:keywords/>
  <dc:description/>
  <cp:lastModifiedBy>Stojko</cp:lastModifiedBy>
  <cp:lastPrinted>2016-03-17T16:34:59Z</cp:lastPrinted>
  <dcterms:created xsi:type="dcterms:W3CDTF">2003-06-05T09:44:56Z</dcterms:created>
  <dcterms:modified xsi:type="dcterms:W3CDTF">2017-03-22T13:46:11Z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bool>true</vt:bool>
  </property>
  <property fmtid="{D5CDD505-2E9C-101B-9397-08002B2CF9AE}" pid="3" name="ContentTypeId">
    <vt:lpwstr>0x010100D3959C31DE1C4849B0FACCEB3603A235</vt:lpwstr>
  </property>
</Properties>
</file>